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Извештај" sheetId="1" r:id="rId1"/>
  </sheets>
  <definedNames>
    <definedName name="_xlnm.Print_Area" localSheetId="0">'Извештај'!$A$1:$I$379</definedName>
  </definedNames>
  <calcPr fullCalcOnLoad="1"/>
</workbook>
</file>

<file path=xl/sharedStrings.xml><?xml version="1.0" encoding="utf-8"?>
<sst xmlns="http://schemas.openxmlformats.org/spreadsheetml/2006/main" count="205" uniqueCount="155">
  <si>
    <t>Залихе</t>
  </si>
  <si>
    <t>Списак готовинских прилива</t>
  </si>
  <si>
    <t>Разлика остварених прихода и прилива</t>
  </si>
  <si>
    <t>Камате и други финансијски приходи</t>
  </si>
  <si>
    <t>Камате и други финансијски расходи</t>
  </si>
  <si>
    <t>Број лиценце:</t>
  </si>
  <si>
    <t>Износ повећања по процењеној вредности</t>
  </si>
  <si>
    <t>1ц</t>
  </si>
  <si>
    <t>Износ смањења по процењеној вредности</t>
  </si>
  <si>
    <t>Остварена продајна цена или наплаћено потраживање</t>
  </si>
  <si>
    <t>Канцеларијски материјал</t>
  </si>
  <si>
    <t>2ц</t>
  </si>
  <si>
    <t>Средства исплаћена власницима капитала</t>
  </si>
  <si>
    <t>Одбору поверилаца</t>
  </si>
  <si>
    <t>Текући рачуни
стечајног дужника</t>
  </si>
  <si>
    <t>Датум отварања стечајног поступка:</t>
  </si>
  <si>
    <t>Назив стечајног дужника:</t>
  </si>
  <si>
    <t>Матични број:</t>
  </si>
  <si>
    <t>Име и презиме стечајног судије:</t>
  </si>
  <si>
    <t>Име и презиме стечајног управника:</t>
  </si>
  <si>
    <t>Електрична енергија</t>
  </si>
  <si>
    <t xml:space="preserve">Разлучни повериоци </t>
  </si>
  <si>
    <t>Позитивне курсне разлике и евентуално накнадно пронађена новчана средства</t>
  </si>
  <si>
    <t>Негативне курсне разлике и друга евентуална смањења новчаних средстава</t>
  </si>
  <si>
    <t>Почетно стање у благајни</t>
  </si>
  <si>
    <t>Исплаћени месечни бруто износ накнаде</t>
  </si>
  <si>
    <t>Стечајном судији</t>
  </si>
  <si>
    <t>Агенцији за лиценцирање стечајних управника</t>
  </si>
  <si>
    <t>Остварени приливи за извештајни период</t>
  </si>
  <si>
    <t>Фактурисана вредност у извештајном периоду</t>
  </si>
  <si>
    <t>Закуп (у извештајном периоду)</t>
  </si>
  <si>
    <t>Неизмирене обавезе на почетку извештајног периода</t>
  </si>
  <si>
    <t>Одобрени планирани трошкови по закључку стечајног судије</t>
  </si>
  <si>
    <t>Стварно настали трошкови у извештајном периоду</t>
  </si>
  <si>
    <t>Плаћени трошкови у извештајном периоду</t>
  </si>
  <si>
    <t>Неизмирене обавезе на крају извештајног периода</t>
  </si>
  <si>
    <t>Пошта и телефон</t>
  </si>
  <si>
    <t>Трошкови професионалног обезбеђења имовине</t>
  </si>
  <si>
    <t>Вештачења и процене</t>
  </si>
  <si>
    <t>Дневнице и путни трошкови</t>
  </si>
  <si>
    <t>Накнада трошкова стечајног управника</t>
  </si>
  <si>
    <t>Трошкови оглашавања</t>
  </si>
  <si>
    <t>Трошкови продаје имовине</t>
  </si>
  <si>
    <t>Накнада трошкова чланова одбора поверилаца</t>
  </si>
  <si>
    <t>Остали трошкови</t>
  </si>
  <si>
    <t>Потпис лица које није овлашћено за коришћење рачуна:</t>
  </si>
  <si>
    <t>* извештај стечајног управника о оствареним активностима</t>
  </si>
  <si>
    <t>* извештај правног заступника о споровима</t>
  </si>
  <si>
    <t>Скупштини поверилаца</t>
  </si>
  <si>
    <t>ДОСТАВИТИ:</t>
  </si>
  <si>
    <t>СПИСАК ОСТВАРЕНИХ АКТИВНОСТИ У ИЗВЕШТАЈНОМ ПЕРИОДУ</t>
  </si>
  <si>
    <t>На дан</t>
  </si>
  <si>
    <t>до:</t>
  </si>
  <si>
    <t>године</t>
  </si>
  <si>
    <t>за период од:</t>
  </si>
  <si>
    <t>Гориво и мазиво</t>
  </si>
  <si>
    <t>Број предмета:</t>
  </si>
  <si>
    <t>Готовина и готовински еквиваленти</t>
  </si>
  <si>
    <t>Потраживања</t>
  </si>
  <si>
    <t>Коригована вредност имовине</t>
  </si>
  <si>
    <t>Наплата потраживања</t>
  </si>
  <si>
    <t>Платни промет</t>
  </si>
  <si>
    <t>Административне таксе</t>
  </si>
  <si>
    <t>Плаћено депозитом</t>
  </si>
  <si>
    <t>Укупно без депозита</t>
  </si>
  <si>
    <t>Укупно</t>
  </si>
  <si>
    <t>Комуналне услуге</t>
  </si>
  <si>
    <t>Текуће одржавање</t>
  </si>
  <si>
    <t>Премија осигурања</t>
  </si>
  <si>
    <t>Књиговодствене услуге</t>
  </si>
  <si>
    <t>Накнаде за заступања (адвокати, брокери)</t>
  </si>
  <si>
    <t>Порези (на имовину, добит, капиталну добит)</t>
  </si>
  <si>
    <t>Укупан прилив</t>
  </si>
  <si>
    <t>Укупан одлив</t>
  </si>
  <si>
    <t>Крајње стање у благајни</t>
  </si>
  <si>
    <t>1б</t>
  </si>
  <si>
    <t>2б</t>
  </si>
  <si>
    <t>3б</t>
  </si>
  <si>
    <t>1д</t>
  </si>
  <si>
    <t>+</t>
  </si>
  <si>
    <t>-</t>
  </si>
  <si>
    <t/>
  </si>
  <si>
    <t>2)</t>
  </si>
  <si>
    <t>3)</t>
  </si>
  <si>
    <t xml:space="preserve">1) </t>
  </si>
  <si>
    <t>ИМОВИНА</t>
  </si>
  <si>
    <t>ПДВ</t>
  </si>
  <si>
    <t>ИМЕ И ПРЕЗИМЕ</t>
  </si>
  <si>
    <t>ПРИЛОЗИ:</t>
  </si>
  <si>
    <t>СМАЊЕЊЕ</t>
  </si>
  <si>
    <t>ВРСТА ПРИЛИВА</t>
  </si>
  <si>
    <t>ВРСТА ОДЛИВА</t>
  </si>
  <si>
    <t>ПОВЕЋАЊЕ</t>
  </si>
  <si>
    <t xml:space="preserve">СПИСАК ГОТОВИНСКИХ ПРИЛИВА И ОДЛИВА </t>
  </si>
  <si>
    <t>О ТОКУ СТЕЧАЈНОГ ПОСТУПКА И СТАЊУ СТЕЧАЈНЕ МАСЕ</t>
  </si>
  <si>
    <t>СПИСАК ИМОВИНЕ КОЈА ЈЕ ПРОДАТА, ПРЕНЕТА ИЛИ НА ДРУГИ НАЧИН ОТУЂЕНА</t>
  </si>
  <si>
    <t>ПОЧЕТНО И  КРАЈЊЕ СТАЊЕ НА ПОСЛОВНИМ РАЧУНИМА</t>
  </si>
  <si>
    <t>ПОЧЕТНО И  КРАЈЊЕ СТАЊЕ У БЛАГАЈНИ</t>
  </si>
  <si>
    <t>СПИСАК АНГАЖОВАНИХ СТРУЧЊАКА И ИЗНОСИ КОЈИ СУ ИМ ИСПЛАЋЕНИ</t>
  </si>
  <si>
    <t>СТЕЧАЈНИ УПРАВНИК</t>
  </si>
  <si>
    <t>ИЗВЕШТАЈ СТЕЧАЈНОГ УПРАВНИКА</t>
  </si>
  <si>
    <t>1а</t>
  </si>
  <si>
    <t>2а</t>
  </si>
  <si>
    <t>3а</t>
  </si>
  <si>
    <t>Надлежни привредни суд:</t>
  </si>
  <si>
    <t>Некретнине, постројења, опрема и биолошка средства</t>
  </si>
  <si>
    <t>Корекција процењене вредности имовине у зависности од остварене продајне цене или наплате потраживања</t>
  </si>
  <si>
    <t>Предујам за покретање стечаја</t>
  </si>
  <si>
    <t>Трошкови стечајног поступка</t>
  </si>
  <si>
    <t>Обавезе стечајне масе</t>
  </si>
  <si>
    <t>Судски трошкови</t>
  </si>
  <si>
    <t>Бруто зараде по основу уговору о делу</t>
  </si>
  <si>
    <t>Тарифа АЛСУ</t>
  </si>
  <si>
    <t>Орочење средстава</t>
  </si>
  <si>
    <t>Стварно насталe обавезе у извештајном периоду</t>
  </si>
  <si>
    <t>Плаћене обавезе у извештајном периоду</t>
  </si>
  <si>
    <t>Одобрене планиране обавезе по закључку стечајног судије</t>
  </si>
  <si>
    <t>II исплатни ред</t>
  </si>
  <si>
    <t>III исплатни ред</t>
  </si>
  <si>
    <t>Уплата депозита за продају имовине и/или закуп</t>
  </si>
  <si>
    <t>Депозит за продају имовине и/или закуп</t>
  </si>
  <si>
    <t>Повраћај орочених средстава</t>
  </si>
  <si>
    <t>СТЕЧАЈНИ БИЛАНС НА КРАЈУ ПЕРИОДА</t>
  </si>
  <si>
    <t>Повраћај предујма за покретање стечаја</t>
  </si>
  <si>
    <t xml:space="preserve">ПРОМЕНА ВРЕДНОСТИ ИМОВИНЕ ЗБОГ НАПЛАТЕ ПОТРАЖИВАЊА И/ИЛИ ПРОДАЈЕ </t>
  </si>
  <si>
    <t>Орочена средства</t>
  </si>
  <si>
    <t>Почетно стање на рачунима (са депозитом за продају имовине и/или закуп)</t>
  </si>
  <si>
    <t>Крајње стање на рачунима (са депозитом за продају имовине и/или закуп)</t>
  </si>
  <si>
    <t xml:space="preserve">ПОВЕЋАЊЕ ВРЕДНОСТИ ИМОВИНЕ </t>
  </si>
  <si>
    <t xml:space="preserve">УМАЊЕЊЕ ИМОВИНЕ </t>
  </si>
  <si>
    <t>Некретнине, постројења, опрема и биол. средства</t>
  </si>
  <si>
    <t>Потраживања (настала у извештајном периоду)</t>
  </si>
  <si>
    <t>Списак готовинских одлива по основу трошкова стечајног поступка и обавеза стечајне масе</t>
  </si>
  <si>
    <t>Повраћај депозита за продају, закуп</t>
  </si>
  <si>
    <t>Остало</t>
  </si>
  <si>
    <t>ПОЧЕТНИ СТЕЧАЈНИ БИЛАНС ИЛИ БИЛАНС НА КРАЈУ ПРЕТХОДНОГ ИЗВЕШТАЈА</t>
  </si>
  <si>
    <t>Дати аванси</t>
  </si>
  <si>
    <t>Лиценце и патенти</t>
  </si>
  <si>
    <t>Враћени аванси</t>
  </si>
  <si>
    <t>Набавка сировина и материјала</t>
  </si>
  <si>
    <t>Премија додатног осигурања стечајног управника</t>
  </si>
  <si>
    <t>Прелиминарна награда стечајног управника</t>
  </si>
  <si>
    <t>Разлика између исплаћене и коначне награде стечајног управника</t>
  </si>
  <si>
    <t>Списак готовинских одлива – утврђена потраживања поверилаца према стечајном дужнику</t>
  </si>
  <si>
    <t>Утврђена потраживања на почетку извештајног периода</t>
  </si>
  <si>
    <t>Повећање износа утврђених потраживања по основу испитних рочишта и обрачуна камате</t>
  </si>
  <si>
    <t>Исплаћена потраживања у извештајном периоду</t>
  </si>
  <si>
    <t>Преостали износ утврђених потраживања на крају извештајног периода</t>
  </si>
  <si>
    <t>* дневни изводи из банке за извештајни период</t>
  </si>
  <si>
    <t>Остала имовина</t>
  </si>
  <si>
    <t>Удели или акције код других лица</t>
  </si>
  <si>
    <t>Име и презиме председника стеч.већа</t>
  </si>
  <si>
    <t>На основу члана 18 Закона о стечајном поступку и члана 29. Закона о стечају достављам извештај.                                                                                               Извештај из става 5. овог члана садржи:                                                                                                                                     1) списак имовине која је продата, пренесена или на други начин отуђена;
2) списак готовинских прилива и одлива учињених у претходном периоду;
3) почетно и крајње стање на рачуну стечајног дужника;
4) списак обавеза стечајног дужника;
5) списак ангажованих стручњака и износа који су им исплаћени.</t>
  </si>
  <si>
    <t>IV исплатни ред</t>
  </si>
  <si>
    <t>Бруто зараде по основу уговора о раду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</si>
</sst>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0_-;\-* #,##0.000_-;_-* &quot;-&quot;??_-;_-@_-"/>
    <numFmt numFmtId="181" formatCode="[$-409]dddd\,\ mmmm\ dd\,\ yyyy"/>
    <numFmt numFmtId="182" formatCode="[$-409]d\-mmm\-yyyy;@"/>
    <numFmt numFmtId="183" formatCode="d\.m\.yyyy;@"/>
    <numFmt numFmtId="184" formatCode="dd\.mm\.yyyy;@"/>
    <numFmt numFmtId="185" formatCode="[$-81A]d\.\ mmmm\ yyyy"/>
    <numFmt numFmtId="186" formatCode="d/m/yyyy;@"/>
    <numFmt numFmtId="187" formatCode="dd/mm/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9"/>
      <name val="Monotype Corsiva"/>
      <family val="4"/>
    </font>
    <font>
      <sz val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0" fontId="1" fillId="0" borderId="0" xfId="42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42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1" fillId="0" borderId="0" xfId="42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0" xfId="42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center"/>
      <protection/>
    </xf>
    <xf numFmtId="4" fontId="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42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" fontId="1" fillId="0" borderId="0" xfId="42" applyNumberFormat="1" applyFont="1" applyBorder="1" applyAlignment="1" applyProtection="1">
      <alignment horizontal="right"/>
      <protection/>
    </xf>
    <xf numFmtId="4" fontId="4" fillId="0" borderId="0" xfId="42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1" fillId="0" borderId="0" xfId="42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4" fontId="0" fillId="0" borderId="13" xfId="0" applyNumberFormat="1" applyFont="1" applyBorder="1" applyAlignment="1" applyProtection="1">
      <alignment horizontal="right"/>
      <protection locked="0"/>
    </xf>
    <xf numFmtId="0" fontId="1" fillId="24" borderId="14" xfId="0" applyFont="1" applyFill="1" applyBorder="1" applyAlignment="1" applyProtection="1">
      <alignment horizontal="center"/>
      <protection/>
    </xf>
    <xf numFmtId="0" fontId="1" fillId="24" borderId="15" xfId="0" applyFont="1" applyFill="1" applyBorder="1" applyAlignment="1" applyProtection="1">
      <alignment horizontal="right"/>
      <protection/>
    </xf>
    <xf numFmtId="4" fontId="1" fillId="24" borderId="16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center"/>
      <protection/>
    </xf>
    <xf numFmtId="4" fontId="1" fillId="24" borderId="11" xfId="0" applyNumberFormat="1" applyFont="1" applyFill="1" applyBorder="1" applyAlignment="1" applyProtection="1">
      <alignment horizontal="center" vertical="center" wrapText="1"/>
      <protection/>
    </xf>
    <xf numFmtId="4" fontId="1" fillId="24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horizontal="center"/>
      <protection/>
    </xf>
    <xf numFmtId="4" fontId="1" fillId="24" borderId="15" xfId="42" applyNumberFormat="1" applyFont="1" applyFill="1" applyBorder="1" applyAlignment="1" applyProtection="1">
      <alignment horizontal="right"/>
      <protection/>
    </xf>
    <xf numFmtId="0" fontId="1" fillId="24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0" fontId="1" fillId="24" borderId="19" xfId="0" applyFont="1" applyFill="1" applyBorder="1" applyAlignment="1" applyProtection="1">
      <alignment horizontal="center"/>
      <protection/>
    </xf>
    <xf numFmtId="184" fontId="1" fillId="24" borderId="20" xfId="0" applyNumberFormat="1" applyFont="1" applyFill="1" applyBorder="1" applyAlignment="1" applyProtection="1">
      <alignment horizontal="center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4" fontId="1" fillId="24" borderId="11" xfId="42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4" fontId="1" fillId="24" borderId="18" xfId="42" applyNumberFormat="1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4" fontId="1" fillId="24" borderId="18" xfId="42" applyNumberFormat="1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/>
      <protection/>
    </xf>
    <xf numFmtId="0" fontId="0" fillId="4" borderId="1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4" fontId="0" fillId="0" borderId="23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4" fontId="1" fillId="24" borderId="15" xfId="42" applyNumberFormat="1" applyFont="1" applyFill="1" applyBorder="1" applyAlignment="1" applyProtection="1">
      <alignment horizontal="right"/>
      <protection hidden="1"/>
    </xf>
    <xf numFmtId="4" fontId="0" fillId="0" borderId="13" xfId="0" applyNumberFormat="1" applyFont="1" applyFill="1" applyBorder="1" applyAlignment="1" applyProtection="1">
      <alignment/>
      <protection hidden="1"/>
    </xf>
    <xf numFmtId="4" fontId="0" fillId="0" borderId="13" xfId="0" applyNumberFormat="1" applyFont="1" applyBorder="1" applyAlignment="1" applyProtection="1">
      <alignment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183" fontId="0" fillId="0" borderId="0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 horizontal="right"/>
      <protection hidden="1"/>
    </xf>
    <xf numFmtId="4" fontId="1" fillId="24" borderId="15" xfId="0" applyNumberFormat="1" applyFont="1" applyFill="1" applyBorder="1" applyAlignment="1" applyProtection="1">
      <alignment horizontal="right"/>
      <protection hidden="1"/>
    </xf>
    <xf numFmtId="4" fontId="1" fillId="24" borderId="16" xfId="0" applyNumberFormat="1" applyFont="1" applyFill="1" applyBorder="1" applyAlignment="1" applyProtection="1">
      <alignment horizontal="right"/>
      <protection hidden="1"/>
    </xf>
    <xf numFmtId="4" fontId="1" fillId="0" borderId="0" xfId="0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0" fillId="4" borderId="13" xfId="0" applyNumberFormat="1" applyFont="1" applyFill="1" applyBorder="1" applyAlignment="1" applyProtection="1">
      <alignment horizontal="right"/>
      <protection locked="0"/>
    </xf>
    <xf numFmtId="4" fontId="1" fillId="24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 hidden="1"/>
    </xf>
    <xf numFmtId="4" fontId="0" fillId="0" borderId="10" xfId="42" applyNumberFormat="1" applyFont="1" applyFill="1" applyBorder="1" applyAlignment="1" applyProtection="1">
      <alignment/>
      <protection locked="0"/>
    </xf>
    <xf numFmtId="4" fontId="1" fillId="24" borderId="11" xfId="42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Border="1" applyAlignment="1" applyProtection="1">
      <alignment/>
      <protection hidden="1"/>
    </xf>
    <xf numFmtId="4" fontId="1" fillId="24" borderId="15" xfId="0" applyNumberFormat="1" applyFont="1" applyFill="1" applyBorder="1" applyAlignment="1" applyProtection="1">
      <alignment/>
      <protection hidden="1"/>
    </xf>
    <xf numFmtId="4" fontId="1" fillId="24" borderId="16" xfId="0" applyNumberFormat="1" applyFont="1" applyFill="1" applyBorder="1" applyAlignment="1" applyProtection="1">
      <alignment/>
      <protection hidden="1"/>
    </xf>
    <xf numFmtId="4" fontId="1" fillId="24" borderId="25" xfId="0" applyNumberFormat="1" applyFont="1" applyFill="1" applyBorder="1" applyAlignment="1" applyProtection="1">
      <alignment horizontal="center"/>
      <protection/>
    </xf>
    <xf numFmtId="4" fontId="0" fillId="0" borderId="26" xfId="0" applyNumberFormat="1" applyFont="1" applyBorder="1" applyAlignment="1" applyProtection="1">
      <alignment horizontal="right"/>
      <protection locked="0"/>
    </xf>
    <xf numFmtId="184" fontId="1" fillId="24" borderId="26" xfId="0" applyNumberFormat="1" applyFont="1" applyFill="1" applyBorder="1" applyAlignment="1" applyProtection="1">
      <alignment horizontal="center" vertical="center"/>
      <protection/>
    </xf>
    <xf numFmtId="184" fontId="0" fillId="0" borderId="24" xfId="0" applyNumberFormat="1" applyFont="1" applyBorder="1" applyAlignment="1" applyProtection="1">
      <alignment/>
      <protection/>
    </xf>
    <xf numFmtId="184" fontId="0" fillId="0" borderId="27" xfId="0" applyNumberFormat="1" applyFont="1" applyBorder="1" applyAlignment="1" applyProtection="1">
      <alignment/>
      <protection/>
    </xf>
    <xf numFmtId="184" fontId="2" fillId="0" borderId="28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4" fontId="0" fillId="0" borderId="21" xfId="0" applyNumberFormat="1" applyFont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/>
      <protection locked="0"/>
    </xf>
    <xf numFmtId="4" fontId="0" fillId="0" borderId="29" xfId="42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42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/>
      <protection/>
    </xf>
    <xf numFmtId="4" fontId="2" fillId="0" borderId="22" xfId="0" applyNumberFormat="1" applyFont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2" xfId="0" applyFill="1" applyBorder="1" applyAlignment="1" applyProtection="1" quotePrefix="1">
      <alignment/>
      <protection/>
    </xf>
    <xf numFmtId="0" fontId="0" fillId="0" borderId="3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right"/>
      <protection/>
    </xf>
    <xf numFmtId="4" fontId="1" fillId="0" borderId="24" xfId="0" applyNumberFormat="1" applyFont="1" applyFill="1" applyBorder="1" applyAlignment="1" applyProtection="1">
      <alignment horizontal="right"/>
      <protection hidden="1"/>
    </xf>
    <xf numFmtId="4" fontId="1" fillId="0" borderId="24" xfId="0" applyNumberFormat="1" applyFont="1" applyFill="1" applyBorder="1" applyAlignment="1" applyProtection="1">
      <alignment horizontal="right"/>
      <protection/>
    </xf>
    <xf numFmtId="0" fontId="0" fillId="0" borderId="24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184" fontId="1" fillId="0" borderId="36" xfId="0" applyNumberFormat="1" applyFont="1" applyBorder="1" applyAlignment="1" applyProtection="1">
      <alignment horizontal="left"/>
      <protection locked="0"/>
    </xf>
    <xf numFmtId="49" fontId="1" fillId="0" borderId="0" xfId="42" applyNumberFormat="1" applyFont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right"/>
      <protection/>
    </xf>
    <xf numFmtId="4" fontId="1" fillId="0" borderId="22" xfId="0" applyNumberFormat="1" applyFont="1" applyBorder="1" applyAlignment="1" applyProtection="1">
      <alignment horizontal="right"/>
      <protection/>
    </xf>
    <xf numFmtId="0" fontId="0" fillId="0" borderId="34" xfId="0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4" fontId="0" fillId="0" borderId="24" xfId="0" applyNumberFormat="1" applyFont="1" applyBorder="1" applyAlignment="1" applyProtection="1">
      <alignment/>
      <protection/>
    </xf>
    <xf numFmtId="4" fontId="0" fillId="0" borderId="24" xfId="0" applyNumberFormat="1" applyFont="1" applyBorder="1" applyAlignment="1" applyProtection="1">
      <alignment horizontal="center"/>
      <protection/>
    </xf>
    <xf numFmtId="4" fontId="0" fillId="0" borderId="24" xfId="42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 horizontal="center"/>
      <protection/>
    </xf>
    <xf numFmtId="4" fontId="0" fillId="0" borderId="22" xfId="42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 wrapText="1"/>
    </xf>
    <xf numFmtId="4" fontId="1" fillId="0" borderId="22" xfId="42" applyNumberFormat="1" applyFont="1" applyBorder="1" applyAlignment="1" applyProtection="1">
      <alignment horizontal="right"/>
      <protection/>
    </xf>
    <xf numFmtId="4" fontId="1" fillId="0" borderId="24" xfId="0" applyNumberFormat="1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/>
      <protection/>
    </xf>
    <xf numFmtId="0" fontId="1" fillId="0" borderId="32" xfId="0" applyFont="1" applyFill="1" applyBorder="1" applyAlignment="1" applyProtection="1">
      <alignment/>
      <protection/>
    </xf>
    <xf numFmtId="4" fontId="1" fillId="0" borderId="24" xfId="42" applyNumberFormat="1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2" fillId="0" borderId="36" xfId="0" applyFont="1" applyBorder="1" applyAlignment="1" applyProtection="1">
      <alignment horizontal="left"/>
      <protection locked="0"/>
    </xf>
    <xf numFmtId="0" fontId="12" fillId="0" borderId="28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3" xfId="0" applyNumberFormat="1" applyFont="1" applyBorder="1" applyAlignment="1" applyProtection="1">
      <alignment horizontal="right" vertical="center"/>
      <protection hidden="1"/>
    </xf>
    <xf numFmtId="0" fontId="0" fillId="0" borderId="37" xfId="0" applyFont="1" applyFill="1" applyBorder="1" applyAlignment="1" applyProtection="1">
      <alignment horizontal="center"/>
      <protection/>
    </xf>
    <xf numFmtId="0" fontId="10" fillId="0" borderId="29" xfId="0" applyFont="1" applyFill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 locked="0"/>
    </xf>
    <xf numFmtId="4" fontId="0" fillId="20" borderId="29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0" fontId="13" fillId="0" borderId="24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4" fontId="1" fillId="24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ont="1" applyBorder="1" applyAlignment="1" applyProtection="1">
      <alignment/>
      <protection/>
    </xf>
    <xf numFmtId="4" fontId="1" fillId="24" borderId="38" xfId="42" applyNumberFormat="1" applyFont="1" applyFill="1" applyBorder="1" applyAlignment="1" applyProtection="1">
      <alignment horizontal="right"/>
      <protection/>
    </xf>
    <xf numFmtId="4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4" borderId="21" xfId="0" applyFont="1" applyFill="1" applyBorder="1" applyAlignment="1" applyProtection="1">
      <alignment/>
      <protection/>
    </xf>
    <xf numFmtId="0" fontId="0" fillId="20" borderId="29" xfId="0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4" fontId="1" fillId="0" borderId="24" xfId="42" applyNumberFormat="1" applyFont="1" applyFill="1" applyBorder="1" applyAlignment="1" applyProtection="1">
      <alignment horizontal="right"/>
      <protection hidden="1"/>
    </xf>
    <xf numFmtId="4" fontId="1" fillId="0" borderId="0" xfId="42" applyNumberFormat="1" applyFont="1" applyFill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left" vertical="center" wrapText="1"/>
      <protection/>
    </xf>
    <xf numFmtId="4" fontId="0" fillId="0" borderId="18" xfId="0" applyNumberFormat="1" applyFont="1" applyBorder="1" applyAlignment="1" applyProtection="1">
      <alignment horizontal="right" vertical="center"/>
      <protection hidden="1"/>
    </xf>
    <xf numFmtId="184" fontId="0" fillId="0" borderId="22" xfId="0" applyNumberFormat="1" applyFont="1" applyBorder="1" applyAlignment="1" applyProtection="1">
      <alignment horizontal="center" vertical="center"/>
      <protection/>
    </xf>
    <xf numFmtId="184" fontId="0" fillId="0" borderId="24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 horizontal="center"/>
      <protection/>
    </xf>
    <xf numFmtId="4" fontId="0" fillId="0" borderId="39" xfId="0" applyNumberFormat="1" applyFont="1" applyBorder="1" applyAlignment="1" applyProtection="1">
      <alignment horizontal="right"/>
      <protection locked="0"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9" xfId="0" applyNumberFormat="1" applyFont="1" applyBorder="1" applyAlignment="1" applyProtection="1">
      <alignment horizontal="right" vertical="center"/>
      <protection hidden="1"/>
    </xf>
    <xf numFmtId="4" fontId="0" fillId="0" borderId="39" xfId="0" applyNumberFormat="1" applyFont="1" applyBorder="1" applyAlignment="1" applyProtection="1">
      <alignment horizontal="right"/>
      <protection hidden="1"/>
    </xf>
    <xf numFmtId="4" fontId="0" fillId="0" borderId="29" xfId="0" applyNumberForma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 hidden="1"/>
    </xf>
    <xf numFmtId="4" fontId="13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right"/>
      <protection/>
    </xf>
    <xf numFmtId="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4" fontId="1" fillId="24" borderId="11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horizontal="left"/>
      <protection/>
    </xf>
    <xf numFmtId="4" fontId="1" fillId="24" borderId="18" xfId="0" applyNumberFormat="1" applyFont="1" applyFill="1" applyBorder="1" applyAlignment="1" applyProtection="1">
      <alignment horizontal="center" vertical="center" wrapText="1"/>
      <protection/>
    </xf>
    <xf numFmtId="4" fontId="1" fillId="24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42" applyNumberFormat="1" applyFont="1" applyBorder="1" applyAlignment="1" applyProtection="1">
      <alignment horizontal="left"/>
      <protection locked="0"/>
    </xf>
    <xf numFmtId="0" fontId="4" fillId="24" borderId="17" xfId="0" applyFont="1" applyFill="1" applyBorder="1" applyAlignment="1" applyProtection="1">
      <alignment horizontal="center"/>
      <protection/>
    </xf>
    <xf numFmtId="0" fontId="4" fillId="24" borderId="12" xfId="0" applyFont="1" applyFill="1" applyBorder="1" applyAlignment="1" applyProtection="1">
      <alignment horizontal="center"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0" fontId="1" fillId="24" borderId="10" xfId="0" applyFont="1" applyFill="1" applyBorder="1" applyAlignment="1" applyProtection="1">
      <alignment horizontal="center" vertical="center"/>
      <protection/>
    </xf>
    <xf numFmtId="0" fontId="0" fillId="25" borderId="40" xfId="0" applyFont="1" applyFill="1" applyBorder="1" applyAlignment="1" applyProtection="1">
      <alignment horizontal="left" vertical="center" wrapText="1"/>
      <protection/>
    </xf>
    <xf numFmtId="0" fontId="0" fillId="25" borderId="41" xfId="0" applyFont="1" applyFill="1" applyBorder="1" applyAlignment="1" applyProtection="1">
      <alignment horizontal="left" vertical="center" wrapText="1"/>
      <protection/>
    </xf>
    <xf numFmtId="0" fontId="0" fillId="25" borderId="42" xfId="0" applyFont="1" applyFill="1" applyBorder="1" applyAlignment="1" applyProtection="1">
      <alignment horizontal="left" vertical="center" wrapText="1"/>
      <protection/>
    </xf>
    <xf numFmtId="0" fontId="0" fillId="4" borderId="21" xfId="0" applyFont="1" applyFill="1" applyBorder="1" applyAlignment="1" applyProtection="1">
      <alignment horizontal="left"/>
      <protection/>
    </xf>
    <xf numFmtId="0" fontId="0" fillId="4" borderId="2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12" xfId="0" applyFont="1" applyFill="1" applyBorder="1" applyAlignment="1" applyProtection="1">
      <alignment horizontal="center"/>
      <protection/>
    </xf>
    <xf numFmtId="4" fontId="1" fillId="24" borderId="19" xfId="0" applyNumberFormat="1" applyFont="1" applyFill="1" applyBorder="1" applyAlignment="1" applyProtection="1">
      <alignment horizontal="center" vertical="center" wrapText="1"/>
      <protection/>
    </xf>
    <xf numFmtId="4" fontId="1" fillId="24" borderId="27" xfId="0" applyNumberFormat="1" applyFont="1" applyFill="1" applyBorder="1" applyAlignment="1" applyProtection="1">
      <alignment horizontal="center" vertical="center" wrapText="1"/>
      <protection/>
    </xf>
    <xf numFmtId="4" fontId="0" fillId="0" borderId="28" xfId="0" applyNumberFormat="1" applyFont="1" applyBorder="1" applyAlignment="1" applyProtection="1">
      <alignment horizontal="center"/>
      <protection/>
    </xf>
    <xf numFmtId="4" fontId="1" fillId="24" borderId="38" xfId="0" applyNumberFormat="1" applyFont="1" applyFill="1" applyBorder="1" applyAlignment="1" applyProtection="1">
      <alignment horizontal="right"/>
      <protection hidden="1"/>
    </xf>
    <xf numFmtId="4" fontId="1" fillId="24" borderId="43" xfId="0" applyNumberFormat="1" applyFont="1" applyFill="1" applyBorder="1" applyAlignment="1" applyProtection="1">
      <alignment horizontal="right"/>
      <protection hidden="1"/>
    </xf>
    <xf numFmtId="4" fontId="0" fillId="4" borderId="21" xfId="0" applyNumberFormat="1" applyFont="1" applyFill="1" applyBorder="1" applyAlignment="1" applyProtection="1">
      <alignment horizontal="right"/>
      <protection/>
    </xf>
    <xf numFmtId="4" fontId="0" fillId="4" borderId="23" xfId="0" applyNumberFormat="1" applyFont="1" applyFill="1" applyBorder="1" applyAlignment="1" applyProtection="1">
      <alignment horizontal="right"/>
      <protection/>
    </xf>
    <xf numFmtId="0" fontId="0" fillId="20" borderId="44" xfId="0" applyFill="1" applyBorder="1" applyAlignment="1" applyProtection="1">
      <alignment horizontal="center"/>
      <protection/>
    </xf>
    <xf numFmtId="0" fontId="0" fillId="20" borderId="0" xfId="0" applyFill="1" applyBorder="1" applyAlignment="1" applyProtection="1">
      <alignment horizontal="center"/>
      <protection/>
    </xf>
    <xf numFmtId="0" fontId="0" fillId="20" borderId="33" xfId="0" applyFill="1" applyBorder="1" applyAlignment="1" applyProtection="1">
      <alignment horizontal="center"/>
      <protection/>
    </xf>
    <xf numFmtId="0" fontId="0" fillId="20" borderId="45" xfId="0" applyFill="1" applyBorder="1" applyAlignment="1" applyProtection="1">
      <alignment horizontal="center"/>
      <protection/>
    </xf>
    <xf numFmtId="0" fontId="0" fillId="20" borderId="28" xfId="0" applyFill="1" applyBorder="1" applyAlignment="1" applyProtection="1">
      <alignment horizontal="center"/>
      <protection/>
    </xf>
    <xf numFmtId="0" fontId="0" fillId="20" borderId="46" xfId="0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0" fillId="0" borderId="21" xfId="0" applyNumberFormat="1" applyFont="1" applyBorder="1" applyAlignment="1" applyProtection="1">
      <alignment horizontal="right" vertical="center"/>
      <protection hidden="1"/>
    </xf>
    <xf numFmtId="4" fontId="0" fillId="0" borderId="47" xfId="0" applyNumberFormat="1" applyFont="1" applyBorder="1" applyAlignment="1" applyProtection="1">
      <alignment horizontal="right" vertical="center"/>
      <protection hidden="1"/>
    </xf>
    <xf numFmtId="4" fontId="0" fillId="4" borderId="21" xfId="0" applyNumberFormat="1" applyFont="1" applyFill="1" applyBorder="1" applyAlignment="1" applyProtection="1">
      <alignment horizontal="right"/>
      <protection hidden="1"/>
    </xf>
    <xf numFmtId="4" fontId="0" fillId="4" borderId="47" xfId="0" applyNumberFormat="1" applyFont="1" applyFill="1" applyBorder="1" applyAlignment="1" applyProtection="1">
      <alignment horizontal="right"/>
      <protection hidden="1"/>
    </xf>
    <xf numFmtId="0" fontId="0" fillId="20" borderId="48" xfId="0" applyFont="1" applyFill="1" applyBorder="1" applyAlignment="1" applyProtection="1">
      <alignment horizontal="center"/>
      <protection/>
    </xf>
    <xf numFmtId="0" fontId="0" fillId="20" borderId="49" xfId="0" applyFont="1" applyFill="1" applyBorder="1" applyAlignment="1" applyProtection="1">
      <alignment horizontal="center"/>
      <protection/>
    </xf>
    <xf numFmtId="0" fontId="0" fillId="20" borderId="50" xfId="0" applyFont="1" applyFill="1" applyBorder="1" applyAlignment="1" applyProtection="1">
      <alignment horizontal="center"/>
      <protection/>
    </xf>
    <xf numFmtId="0" fontId="0" fillId="20" borderId="44" xfId="0" applyFont="1" applyFill="1" applyBorder="1" applyAlignment="1" applyProtection="1">
      <alignment horizontal="center"/>
      <protection/>
    </xf>
    <xf numFmtId="0" fontId="0" fillId="20" borderId="0" xfId="0" applyFont="1" applyFill="1" applyBorder="1" applyAlignment="1" applyProtection="1">
      <alignment horizontal="center"/>
      <protection/>
    </xf>
    <xf numFmtId="0" fontId="0" fillId="20" borderId="33" xfId="0" applyFont="1" applyFill="1" applyBorder="1" applyAlignment="1" applyProtection="1">
      <alignment horizontal="center"/>
      <protection/>
    </xf>
    <xf numFmtId="4" fontId="1" fillId="0" borderId="22" xfId="0" applyNumberFormat="1" applyFont="1" applyBorder="1" applyAlignment="1" applyProtection="1">
      <alignment horizontal="center"/>
      <protection/>
    </xf>
    <xf numFmtId="184" fontId="1" fillId="0" borderId="36" xfId="42" applyNumberFormat="1" applyFont="1" applyBorder="1" applyAlignment="1" applyProtection="1">
      <alignment horizontal="left"/>
      <protection locked="0"/>
    </xf>
    <xf numFmtId="49" fontId="1" fillId="0" borderId="28" xfId="42" applyNumberFormat="1" applyFont="1" applyBorder="1" applyAlignment="1" applyProtection="1">
      <alignment horizontal="left"/>
      <protection locked="0"/>
    </xf>
    <xf numFmtId="49" fontId="12" fillId="0" borderId="28" xfId="42" applyNumberFormat="1" applyFont="1" applyBorder="1" applyAlignment="1" applyProtection="1">
      <alignment horizontal="left"/>
      <protection locked="0"/>
    </xf>
    <xf numFmtId="0" fontId="1" fillId="24" borderId="38" xfId="0" applyFont="1" applyFill="1" applyBorder="1" applyAlignment="1" applyProtection="1">
      <alignment horizontal="right"/>
      <protection/>
    </xf>
    <xf numFmtId="0" fontId="1" fillId="24" borderId="51" xfId="0" applyFont="1" applyFill="1" applyBorder="1" applyAlignment="1" applyProtection="1">
      <alignment horizontal="right"/>
      <protection/>
    </xf>
    <xf numFmtId="4" fontId="0" fillId="20" borderId="39" xfId="0" applyNumberFormat="1" applyFont="1" applyFill="1" applyBorder="1" applyAlignment="1" applyProtection="1">
      <alignment horizontal="center"/>
      <protection hidden="1"/>
    </xf>
    <xf numFmtId="4" fontId="0" fillId="20" borderId="26" xfId="0" applyNumberFormat="1" applyFont="1" applyFill="1" applyBorder="1" applyAlignment="1" applyProtection="1">
      <alignment horizontal="center"/>
      <protection hidden="1"/>
    </xf>
    <xf numFmtId="4" fontId="0" fillId="0" borderId="21" xfId="0" applyNumberFormat="1" applyFont="1" applyBorder="1" applyAlignment="1" applyProtection="1">
      <alignment horizontal="right"/>
      <protection hidden="1"/>
    </xf>
    <xf numFmtId="4" fontId="0" fillId="0" borderId="47" xfId="0" applyNumberFormat="1" applyFont="1" applyBorder="1" applyAlignment="1" applyProtection="1">
      <alignment horizontal="right"/>
      <protection hidden="1"/>
    </xf>
    <xf numFmtId="0" fontId="0" fillId="0" borderId="32" xfId="0" applyFill="1" applyBorder="1" applyAlignment="1" applyProtection="1">
      <alignment horizontal="center"/>
      <protection/>
    </xf>
    <xf numFmtId="4" fontId="0" fillId="0" borderId="21" xfId="0" applyNumberFormat="1" applyFont="1" applyFill="1" applyBorder="1" applyAlignment="1" applyProtection="1">
      <alignment horizontal="right"/>
      <protection hidden="1"/>
    </xf>
    <xf numFmtId="4" fontId="0" fillId="0" borderId="47" xfId="0" applyNumberFormat="1" applyFont="1" applyFill="1" applyBorder="1" applyAlignment="1" applyProtection="1">
      <alignment horizontal="right"/>
      <protection hidden="1"/>
    </xf>
    <xf numFmtId="4" fontId="0" fillId="20" borderId="45" xfId="0" applyNumberFormat="1" applyFont="1" applyFill="1" applyBorder="1" applyAlignment="1" applyProtection="1">
      <alignment horizontal="center"/>
      <protection/>
    </xf>
    <xf numFmtId="4" fontId="0" fillId="20" borderId="36" xfId="0" applyNumberFormat="1" applyFont="1" applyFill="1" applyBorder="1" applyAlignment="1" applyProtection="1">
      <alignment horizontal="center"/>
      <protection/>
    </xf>
    <xf numFmtId="4" fontId="0" fillId="20" borderId="5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37</xdr:row>
      <xdr:rowOff>0</xdr:rowOff>
    </xdr:from>
    <xdr:to>
      <xdr:col>7</xdr:col>
      <xdr:colOff>1104900</xdr:colOff>
      <xdr:row>38</xdr:row>
      <xdr:rowOff>0</xdr:rowOff>
    </xdr:to>
    <xdr:sp fLocksText="0">
      <xdr:nvSpPr>
        <xdr:cNvPr id="1" name="Text Box 20"/>
        <xdr:cNvSpPr txBox="1">
          <a:spLocks noChangeArrowheads="1"/>
        </xdr:cNvSpPr>
      </xdr:nvSpPr>
      <xdr:spPr>
        <a:xfrm>
          <a:off x="323850" y="7562850"/>
          <a:ext cx="8448675" cy="217170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Коментар:
</a:t>
          </a:r>
        </a:p>
      </xdr:txBody>
    </xdr:sp>
    <xdr:clientData/>
  </xdr:twoCellAnchor>
  <xdr:twoCellAnchor>
    <xdr:from>
      <xdr:col>0</xdr:col>
      <xdr:colOff>304800</xdr:colOff>
      <xdr:row>69</xdr:row>
      <xdr:rowOff>9525</xdr:rowOff>
    </xdr:from>
    <xdr:to>
      <xdr:col>7</xdr:col>
      <xdr:colOff>1095375</xdr:colOff>
      <xdr:row>69</xdr:row>
      <xdr:rowOff>1533525</xdr:rowOff>
    </xdr:to>
    <xdr:sp fLocksText="0">
      <xdr:nvSpPr>
        <xdr:cNvPr id="2" name="Text Box 27"/>
        <xdr:cNvSpPr txBox="1">
          <a:spLocks noChangeArrowheads="1"/>
        </xdr:cNvSpPr>
      </xdr:nvSpPr>
      <xdr:spPr>
        <a:xfrm>
          <a:off x="304800" y="17897475"/>
          <a:ext cx="8458200" cy="152400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Коментар:
</a:t>
          </a:r>
        </a:p>
      </xdr:txBody>
    </xdr:sp>
    <xdr:clientData/>
  </xdr:twoCellAnchor>
  <xdr:twoCellAnchor>
    <xdr:from>
      <xdr:col>0</xdr:col>
      <xdr:colOff>304800</xdr:colOff>
      <xdr:row>106</xdr:row>
      <xdr:rowOff>9525</xdr:rowOff>
    </xdr:from>
    <xdr:to>
      <xdr:col>7</xdr:col>
      <xdr:colOff>1095375</xdr:colOff>
      <xdr:row>106</xdr:row>
      <xdr:rowOff>1943100</xdr:rowOff>
    </xdr:to>
    <xdr:sp fLocksText="0">
      <xdr:nvSpPr>
        <xdr:cNvPr id="3" name="Text Box 28"/>
        <xdr:cNvSpPr txBox="1">
          <a:spLocks noChangeArrowheads="1"/>
        </xdr:cNvSpPr>
      </xdr:nvSpPr>
      <xdr:spPr>
        <a:xfrm>
          <a:off x="304800" y="28022550"/>
          <a:ext cx="8458200" cy="193357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Коментар:
</a:t>
          </a:r>
        </a:p>
      </xdr:txBody>
    </xdr:sp>
    <xdr:clientData/>
  </xdr:twoCellAnchor>
  <xdr:twoCellAnchor>
    <xdr:from>
      <xdr:col>1</xdr:col>
      <xdr:colOff>9525</xdr:colOff>
      <xdr:row>84</xdr:row>
      <xdr:rowOff>0</xdr:rowOff>
    </xdr:from>
    <xdr:to>
      <xdr:col>8</xdr:col>
      <xdr:colOff>0</xdr:colOff>
      <xdr:row>84</xdr:row>
      <xdr:rowOff>1638300</xdr:rowOff>
    </xdr:to>
    <xdr:sp fLocksText="0">
      <xdr:nvSpPr>
        <xdr:cNvPr id="4" name="Text Box 30"/>
        <xdr:cNvSpPr txBox="1">
          <a:spLocks noChangeArrowheads="1"/>
        </xdr:cNvSpPr>
      </xdr:nvSpPr>
      <xdr:spPr>
        <a:xfrm>
          <a:off x="323850" y="22431375"/>
          <a:ext cx="8458200" cy="163830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Коментар:
</a:t>
          </a:r>
        </a:p>
      </xdr:txBody>
    </xdr:sp>
    <xdr:clientData/>
  </xdr:twoCellAnchor>
  <xdr:twoCellAnchor>
    <xdr:from>
      <xdr:col>1</xdr:col>
      <xdr:colOff>9525</xdr:colOff>
      <xdr:row>230</xdr:row>
      <xdr:rowOff>152400</xdr:rowOff>
    </xdr:from>
    <xdr:to>
      <xdr:col>8</xdr:col>
      <xdr:colOff>0</xdr:colOff>
      <xdr:row>232</xdr:row>
      <xdr:rowOff>0</xdr:rowOff>
    </xdr:to>
    <xdr:sp fLocksText="0">
      <xdr:nvSpPr>
        <xdr:cNvPr id="5" name="Text Box 32"/>
        <xdr:cNvSpPr txBox="1">
          <a:spLocks noChangeArrowheads="1"/>
        </xdr:cNvSpPr>
      </xdr:nvSpPr>
      <xdr:spPr>
        <a:xfrm>
          <a:off x="323850" y="56502300"/>
          <a:ext cx="8458200" cy="188595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Коментар:
</a:t>
          </a:r>
        </a:p>
      </xdr:txBody>
    </xdr:sp>
    <xdr:clientData/>
  </xdr:twoCellAnchor>
  <xdr:twoCellAnchor>
    <xdr:from>
      <xdr:col>1</xdr:col>
      <xdr:colOff>9525</xdr:colOff>
      <xdr:row>251</xdr:row>
      <xdr:rowOff>9525</xdr:rowOff>
    </xdr:from>
    <xdr:to>
      <xdr:col>8</xdr:col>
      <xdr:colOff>0</xdr:colOff>
      <xdr:row>252</xdr:row>
      <xdr:rowOff>0</xdr:rowOff>
    </xdr:to>
    <xdr:sp fLocksText="0">
      <xdr:nvSpPr>
        <xdr:cNvPr id="6" name="Text Box 33"/>
        <xdr:cNvSpPr txBox="1">
          <a:spLocks noChangeArrowheads="1"/>
        </xdr:cNvSpPr>
      </xdr:nvSpPr>
      <xdr:spPr>
        <a:xfrm>
          <a:off x="323850" y="62417325"/>
          <a:ext cx="8458200" cy="170497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Коментар:
</a:t>
          </a:r>
        </a:p>
      </xdr:txBody>
    </xdr:sp>
    <xdr:clientData/>
  </xdr:twoCellAnchor>
  <xdr:twoCellAnchor>
    <xdr:from>
      <xdr:col>1</xdr:col>
      <xdr:colOff>19050</xdr:colOff>
      <xdr:row>268</xdr:row>
      <xdr:rowOff>142875</xdr:rowOff>
    </xdr:from>
    <xdr:to>
      <xdr:col>8</xdr:col>
      <xdr:colOff>9525</xdr:colOff>
      <xdr:row>270</xdr:row>
      <xdr:rowOff>0</xdr:rowOff>
    </xdr:to>
    <xdr:sp fLocksText="0">
      <xdr:nvSpPr>
        <xdr:cNvPr id="7" name="Text Box 34"/>
        <xdr:cNvSpPr txBox="1">
          <a:spLocks noChangeArrowheads="1"/>
        </xdr:cNvSpPr>
      </xdr:nvSpPr>
      <xdr:spPr>
        <a:xfrm>
          <a:off x="333375" y="67370325"/>
          <a:ext cx="8458200" cy="173355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Коментар:
</a:t>
          </a:r>
        </a:p>
      </xdr:txBody>
    </xdr:sp>
    <xdr:clientData/>
  </xdr:twoCellAnchor>
  <xdr:twoCellAnchor>
    <xdr:from>
      <xdr:col>0</xdr:col>
      <xdr:colOff>304800</xdr:colOff>
      <xdr:row>53</xdr:row>
      <xdr:rowOff>9525</xdr:rowOff>
    </xdr:from>
    <xdr:to>
      <xdr:col>7</xdr:col>
      <xdr:colOff>1095375</xdr:colOff>
      <xdr:row>54</xdr:row>
      <xdr:rowOff>9525</xdr:rowOff>
    </xdr:to>
    <xdr:sp fLocksText="0">
      <xdr:nvSpPr>
        <xdr:cNvPr id="8" name="Text Box 35"/>
        <xdr:cNvSpPr txBox="1">
          <a:spLocks noChangeArrowheads="1"/>
        </xdr:cNvSpPr>
      </xdr:nvSpPr>
      <xdr:spPr>
        <a:xfrm>
          <a:off x="304800" y="12896850"/>
          <a:ext cx="8458200" cy="203835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Коментар:
</a:t>
          </a:r>
        </a:p>
      </xdr:txBody>
    </xdr:sp>
    <xdr:clientData/>
  </xdr:twoCellAnchor>
  <xdr:twoCellAnchor>
    <xdr:from>
      <xdr:col>1</xdr:col>
      <xdr:colOff>0</xdr:colOff>
      <xdr:row>217</xdr:row>
      <xdr:rowOff>9525</xdr:rowOff>
    </xdr:from>
    <xdr:to>
      <xdr:col>7</xdr:col>
      <xdr:colOff>1104900</xdr:colOff>
      <xdr:row>218</xdr:row>
      <xdr:rowOff>1533525</xdr:rowOff>
    </xdr:to>
    <xdr:sp fLocksText="0">
      <xdr:nvSpPr>
        <xdr:cNvPr id="9" name="Text Box 36"/>
        <xdr:cNvSpPr txBox="1">
          <a:spLocks noChangeArrowheads="1"/>
        </xdr:cNvSpPr>
      </xdr:nvSpPr>
      <xdr:spPr>
        <a:xfrm>
          <a:off x="314325" y="52349400"/>
          <a:ext cx="8458200" cy="185737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Коментар:
</a:t>
          </a:r>
        </a:p>
      </xdr:txBody>
    </xdr:sp>
    <xdr:clientData/>
  </xdr:twoCellAnchor>
  <xdr:twoCellAnchor>
    <xdr:from>
      <xdr:col>1</xdr:col>
      <xdr:colOff>9525</xdr:colOff>
      <xdr:row>206</xdr:row>
      <xdr:rowOff>0</xdr:rowOff>
    </xdr:from>
    <xdr:to>
      <xdr:col>8</xdr:col>
      <xdr:colOff>0</xdr:colOff>
      <xdr:row>206</xdr:row>
      <xdr:rowOff>1828800</xdr:rowOff>
    </xdr:to>
    <xdr:sp fLocksText="0">
      <xdr:nvSpPr>
        <xdr:cNvPr id="10" name="Text Box 38"/>
        <xdr:cNvSpPr txBox="1">
          <a:spLocks noChangeArrowheads="1"/>
        </xdr:cNvSpPr>
      </xdr:nvSpPr>
      <xdr:spPr>
        <a:xfrm>
          <a:off x="323850" y="47672625"/>
          <a:ext cx="8458200" cy="182880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Коментар:
</a:t>
          </a:r>
        </a:p>
      </xdr:txBody>
    </xdr:sp>
    <xdr:clientData/>
  </xdr:twoCellAnchor>
  <xdr:twoCellAnchor>
    <xdr:from>
      <xdr:col>1</xdr:col>
      <xdr:colOff>9525</xdr:colOff>
      <xdr:row>122</xdr:row>
      <xdr:rowOff>9525</xdr:rowOff>
    </xdr:from>
    <xdr:to>
      <xdr:col>7</xdr:col>
      <xdr:colOff>1104900</xdr:colOff>
      <xdr:row>134</xdr:row>
      <xdr:rowOff>38100</xdr:rowOff>
    </xdr:to>
    <xdr:sp fLocksText="0">
      <xdr:nvSpPr>
        <xdr:cNvPr id="11" name="Text Box 28"/>
        <xdr:cNvSpPr txBox="1">
          <a:spLocks noChangeArrowheads="1"/>
        </xdr:cNvSpPr>
      </xdr:nvSpPr>
      <xdr:spPr>
        <a:xfrm>
          <a:off x="323850" y="33327975"/>
          <a:ext cx="8448675" cy="197167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Коментар:
</a:t>
          </a:r>
        </a:p>
      </xdr:txBody>
    </xdr:sp>
    <xdr:clientData/>
  </xdr:twoCellAnchor>
  <xdr:twoCellAnchor>
    <xdr:from>
      <xdr:col>1</xdr:col>
      <xdr:colOff>9525</xdr:colOff>
      <xdr:row>168</xdr:row>
      <xdr:rowOff>9525</xdr:rowOff>
    </xdr:from>
    <xdr:to>
      <xdr:col>7</xdr:col>
      <xdr:colOff>1104900</xdr:colOff>
      <xdr:row>193</xdr:row>
      <xdr:rowOff>19050</xdr:rowOff>
    </xdr:to>
    <xdr:sp fLocksText="0">
      <xdr:nvSpPr>
        <xdr:cNvPr id="12" name="Text Box 28"/>
        <xdr:cNvSpPr txBox="1">
          <a:spLocks noChangeArrowheads="1"/>
        </xdr:cNvSpPr>
      </xdr:nvSpPr>
      <xdr:spPr>
        <a:xfrm>
          <a:off x="323850" y="41195625"/>
          <a:ext cx="8448675" cy="351472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Коментар: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tabSelected="1" view="pageBreakPreview" zoomScaleSheetLayoutView="100" zoomScalePageLayoutView="0" workbookViewId="0" topLeftCell="A241">
      <selection activeCell="D257" sqref="D257:E257"/>
    </sheetView>
  </sheetViews>
  <sheetFormatPr defaultColWidth="9.140625" defaultRowHeight="12.75"/>
  <cols>
    <col min="1" max="2" width="4.7109375" style="5" customWidth="1"/>
    <col min="3" max="3" width="38.7109375" style="5" customWidth="1"/>
    <col min="4" max="8" width="16.7109375" style="5" customWidth="1"/>
    <col min="9" max="9" width="4.7109375" style="5" customWidth="1"/>
    <col min="10" max="16384" width="9.140625" style="5" customWidth="1"/>
  </cols>
  <sheetData>
    <row r="1" spans="1:9" ht="24" customHeight="1">
      <c r="A1" s="130"/>
      <c r="B1" s="131"/>
      <c r="C1" s="132"/>
      <c r="D1" s="274"/>
      <c r="E1" s="274"/>
      <c r="F1" s="133"/>
      <c r="G1" s="134"/>
      <c r="H1" s="134"/>
      <c r="I1" s="135"/>
    </row>
    <row r="2" spans="1:9" s="126" customFormat="1" ht="15.75" customHeight="1">
      <c r="A2" s="136"/>
      <c r="C2" s="174" t="s">
        <v>104</v>
      </c>
      <c r="D2" s="276"/>
      <c r="E2" s="276"/>
      <c r="F2" s="232" t="s">
        <v>14</v>
      </c>
      <c r="G2" s="230" t="s">
        <v>84</v>
      </c>
      <c r="H2" s="230"/>
      <c r="I2" s="137"/>
    </row>
    <row r="3" spans="1:9" s="126" customFormat="1" ht="15.75" customHeight="1">
      <c r="A3" s="138"/>
      <c r="C3" s="175" t="s">
        <v>56</v>
      </c>
      <c r="D3" s="275"/>
      <c r="E3" s="275"/>
      <c r="F3" s="232"/>
      <c r="G3" s="231" t="s">
        <v>82</v>
      </c>
      <c r="H3" s="231"/>
      <c r="I3" s="137"/>
    </row>
    <row r="4" spans="1:9" s="126" customFormat="1" ht="15.75" customHeight="1">
      <c r="A4" s="138"/>
      <c r="C4" s="175" t="s">
        <v>15</v>
      </c>
      <c r="D4" s="152"/>
      <c r="E4" s="153"/>
      <c r="F4" s="232"/>
      <c r="G4" s="231" t="s">
        <v>83</v>
      </c>
      <c r="H4" s="231"/>
      <c r="I4" s="137"/>
    </row>
    <row r="5" spans="1:9" s="126" customFormat="1" ht="15.75" customHeight="1">
      <c r="A5" s="138"/>
      <c r="C5" s="175" t="s">
        <v>16</v>
      </c>
      <c r="D5" s="277"/>
      <c r="E5" s="277"/>
      <c r="F5" s="277"/>
      <c r="G5" s="176" t="s">
        <v>17</v>
      </c>
      <c r="H5" s="177"/>
      <c r="I5" s="137"/>
    </row>
    <row r="6" spans="1:9" s="126" customFormat="1" ht="15.75" customHeight="1">
      <c r="A6" s="138"/>
      <c r="C6" s="175" t="s">
        <v>18</v>
      </c>
      <c r="D6" s="237"/>
      <c r="E6" s="237"/>
      <c r="F6" s="153"/>
      <c r="G6" s="176"/>
      <c r="H6" s="175"/>
      <c r="I6" s="137"/>
    </row>
    <row r="7" spans="1:9" s="126" customFormat="1" ht="15.75" customHeight="1">
      <c r="A7" s="138"/>
      <c r="C7" s="223" t="s">
        <v>151</v>
      </c>
      <c r="D7" s="237"/>
      <c r="E7" s="237"/>
      <c r="H7" s="178"/>
      <c r="I7" s="137"/>
    </row>
    <row r="8" spans="1:9" s="126" customFormat="1" ht="15.75" customHeight="1">
      <c r="A8" s="138"/>
      <c r="C8" s="175" t="s">
        <v>19</v>
      </c>
      <c r="D8" s="237"/>
      <c r="E8" s="237"/>
      <c r="G8" s="176" t="s">
        <v>5</v>
      </c>
      <c r="H8" s="178"/>
      <c r="I8" s="137"/>
    </row>
    <row r="9" spans="1:9" s="126" customFormat="1" ht="12.75">
      <c r="A9" s="138"/>
      <c r="B9" s="128"/>
      <c r="C9" s="127"/>
      <c r="D9" s="129"/>
      <c r="E9" s="129"/>
      <c r="F9" s="125"/>
      <c r="I9" s="137"/>
    </row>
    <row r="10" spans="1:9" ht="13.5" thickBot="1">
      <c r="A10" s="139"/>
      <c r="B10" s="3"/>
      <c r="C10" s="8"/>
      <c r="D10" s="2"/>
      <c r="E10" s="2"/>
      <c r="F10" s="4"/>
      <c r="I10" s="140"/>
    </row>
    <row r="11" spans="1:9" ht="91.5" customHeight="1" thickBot="1">
      <c r="A11" s="139"/>
      <c r="B11" s="3"/>
      <c r="C11" s="242" t="s">
        <v>152</v>
      </c>
      <c r="D11" s="243"/>
      <c r="E11" s="243"/>
      <c r="F11" s="243"/>
      <c r="G11" s="244"/>
      <c r="I11" s="140"/>
    </row>
    <row r="12" spans="1:9" ht="12.75">
      <c r="A12" s="139"/>
      <c r="B12" s="3"/>
      <c r="C12" s="9"/>
      <c r="D12" s="10"/>
      <c r="E12" s="11"/>
      <c r="F12" s="4"/>
      <c r="I12" s="140"/>
    </row>
    <row r="13" spans="1:9" ht="13.5" customHeight="1">
      <c r="A13" s="139"/>
      <c r="B13" s="3"/>
      <c r="C13" s="12"/>
      <c r="D13" s="13"/>
      <c r="E13" s="7"/>
      <c r="F13" s="4"/>
      <c r="I13" s="140"/>
    </row>
    <row r="14" spans="1:9" ht="15.75">
      <c r="A14" s="139"/>
      <c r="B14" s="3"/>
      <c r="C14" s="14"/>
      <c r="D14" s="15" t="s">
        <v>100</v>
      </c>
      <c r="E14" s="16"/>
      <c r="F14" s="16"/>
      <c r="I14" s="140"/>
    </row>
    <row r="15" spans="1:9" ht="15.75">
      <c r="A15" s="139"/>
      <c r="B15" s="3"/>
      <c r="C15" s="14"/>
      <c r="D15" s="15" t="s">
        <v>94</v>
      </c>
      <c r="E15" s="16"/>
      <c r="F15" s="16"/>
      <c r="I15" s="140"/>
    </row>
    <row r="16" spans="1:9" ht="15.75">
      <c r="A16" s="139"/>
      <c r="B16" s="3"/>
      <c r="C16" s="17" t="s">
        <v>54</v>
      </c>
      <c r="D16" s="120"/>
      <c r="E16" s="15" t="s">
        <v>52</v>
      </c>
      <c r="F16" s="120"/>
      <c r="G16" s="16" t="s">
        <v>53</v>
      </c>
      <c r="I16" s="140"/>
    </row>
    <row r="17" spans="1:9" ht="12.75">
      <c r="A17" s="139"/>
      <c r="B17" s="3"/>
      <c r="C17" s="12"/>
      <c r="D17" s="3"/>
      <c r="E17" s="18"/>
      <c r="F17" s="19"/>
      <c r="I17" s="140"/>
    </row>
    <row r="18" spans="1:9" ht="12.75">
      <c r="A18" s="139"/>
      <c r="B18" s="3"/>
      <c r="C18" s="12"/>
      <c r="D18" s="3"/>
      <c r="E18" s="18"/>
      <c r="F18" s="19"/>
      <c r="I18" s="140"/>
    </row>
    <row r="19" spans="1:9" ht="12.75">
      <c r="A19" s="139"/>
      <c r="B19" s="3"/>
      <c r="C19" s="12"/>
      <c r="D19" s="3"/>
      <c r="E19" s="18"/>
      <c r="F19" s="19"/>
      <c r="I19" s="140"/>
    </row>
    <row r="20" spans="1:9" ht="12.75">
      <c r="A20" s="141"/>
      <c r="B20" s="21">
        <v>1</v>
      </c>
      <c r="C20" s="20" t="s">
        <v>95</v>
      </c>
      <c r="D20" s="21"/>
      <c r="E20" s="22"/>
      <c r="F20" s="23"/>
      <c r="G20" s="24"/>
      <c r="H20" s="24"/>
      <c r="I20" s="140"/>
    </row>
    <row r="21" spans="1:9" ht="12.75">
      <c r="A21" s="141"/>
      <c r="B21" s="20"/>
      <c r="C21" s="20"/>
      <c r="D21" s="21"/>
      <c r="E21" s="22"/>
      <c r="F21" s="23"/>
      <c r="G21" s="24"/>
      <c r="H21" s="24"/>
      <c r="I21" s="140"/>
    </row>
    <row r="22" spans="1:9" ht="12.75">
      <c r="A22" s="139"/>
      <c r="B22" s="21" t="s">
        <v>101</v>
      </c>
      <c r="C22" s="207" t="s">
        <v>135</v>
      </c>
      <c r="D22" s="25"/>
      <c r="E22" s="26"/>
      <c r="F22" s="27"/>
      <c r="I22" s="140"/>
    </row>
    <row r="23" spans="1:9" ht="13.5" thickBot="1">
      <c r="A23" s="139"/>
      <c r="B23" s="20"/>
      <c r="C23" s="20"/>
      <c r="D23" s="25"/>
      <c r="E23" s="26"/>
      <c r="F23" s="27"/>
      <c r="I23" s="140"/>
    </row>
    <row r="24" spans="1:9" ht="12.75">
      <c r="A24" s="139"/>
      <c r="B24" s="238"/>
      <c r="C24" s="240" t="s">
        <v>85</v>
      </c>
      <c r="D24" s="240"/>
      <c r="E24" s="115" t="s">
        <v>51</v>
      </c>
      <c r="F24" s="27"/>
      <c r="I24" s="140"/>
    </row>
    <row r="25" spans="1:9" ht="13.5" customHeight="1">
      <c r="A25" s="139"/>
      <c r="B25" s="239"/>
      <c r="C25" s="241"/>
      <c r="D25" s="241"/>
      <c r="E25" s="117">
        <f>D16</f>
        <v>0</v>
      </c>
      <c r="F25" s="44"/>
      <c r="G25" s="25"/>
      <c r="I25" s="140"/>
    </row>
    <row r="26" spans="1:9" ht="12.75">
      <c r="A26" s="139"/>
      <c r="B26" s="56">
        <v>1</v>
      </c>
      <c r="C26" s="233" t="s">
        <v>57</v>
      </c>
      <c r="D26" s="234"/>
      <c r="E26" s="116"/>
      <c r="F26" s="7"/>
      <c r="G26" s="7"/>
      <c r="I26" s="140"/>
    </row>
    <row r="27" spans="1:9" ht="12.75">
      <c r="A27" s="139"/>
      <c r="B27" s="84" t="s">
        <v>79</v>
      </c>
      <c r="C27" s="245" t="s">
        <v>125</v>
      </c>
      <c r="D27" s="246"/>
      <c r="E27" s="106"/>
      <c r="F27" s="7"/>
      <c r="G27" s="7"/>
      <c r="I27" s="140"/>
    </row>
    <row r="28" spans="1:9" ht="12.75">
      <c r="A28" s="139"/>
      <c r="B28" s="84" t="s">
        <v>79</v>
      </c>
      <c r="C28" s="245" t="s">
        <v>120</v>
      </c>
      <c r="D28" s="246"/>
      <c r="E28" s="106"/>
      <c r="F28" s="7"/>
      <c r="G28" s="7"/>
      <c r="I28" s="140"/>
    </row>
    <row r="29" spans="1:9" ht="12.75">
      <c r="A29" s="139"/>
      <c r="B29" s="65">
        <v>2</v>
      </c>
      <c r="C29" s="233" t="s">
        <v>136</v>
      </c>
      <c r="D29" s="234"/>
      <c r="E29" s="221"/>
      <c r="F29" s="7"/>
      <c r="G29" s="7"/>
      <c r="I29" s="140"/>
    </row>
    <row r="30" spans="1:9" ht="12.75">
      <c r="A30" s="139"/>
      <c r="B30" s="56">
        <v>3</v>
      </c>
      <c r="C30" s="233" t="s">
        <v>58</v>
      </c>
      <c r="D30" s="234"/>
      <c r="E30" s="57"/>
      <c r="F30" s="7"/>
      <c r="G30" s="7"/>
      <c r="I30" s="140"/>
    </row>
    <row r="31" spans="1:9" ht="12.75">
      <c r="A31" s="139"/>
      <c r="B31" s="56">
        <v>4</v>
      </c>
      <c r="C31" s="233" t="s">
        <v>0</v>
      </c>
      <c r="D31" s="234"/>
      <c r="E31" s="57"/>
      <c r="F31" s="7"/>
      <c r="G31" s="7"/>
      <c r="I31" s="140"/>
    </row>
    <row r="32" spans="1:9" ht="12.75">
      <c r="A32" s="139"/>
      <c r="B32" s="56">
        <v>5</v>
      </c>
      <c r="C32" s="233" t="s">
        <v>150</v>
      </c>
      <c r="D32" s="234"/>
      <c r="E32" s="57"/>
      <c r="F32" s="7"/>
      <c r="G32" s="7"/>
      <c r="I32" s="140"/>
    </row>
    <row r="33" spans="1:9" ht="12.75">
      <c r="A33" s="139"/>
      <c r="B33" s="56">
        <v>6</v>
      </c>
      <c r="C33" s="233" t="s">
        <v>137</v>
      </c>
      <c r="D33" s="234"/>
      <c r="E33" s="57"/>
      <c r="F33" s="7"/>
      <c r="G33" s="7"/>
      <c r="I33" s="140"/>
    </row>
    <row r="34" spans="1:9" ht="12.75">
      <c r="A34" s="139"/>
      <c r="B34" s="56">
        <v>7</v>
      </c>
      <c r="C34" s="233" t="s">
        <v>105</v>
      </c>
      <c r="D34" s="234"/>
      <c r="E34" s="57"/>
      <c r="F34" s="7"/>
      <c r="G34" s="7"/>
      <c r="I34" s="140"/>
    </row>
    <row r="35" spans="1:9" ht="12.75">
      <c r="A35" s="139"/>
      <c r="B35" s="208">
        <v>8</v>
      </c>
      <c r="C35" s="233" t="s">
        <v>149</v>
      </c>
      <c r="D35" s="234"/>
      <c r="E35" s="209"/>
      <c r="F35" s="7"/>
      <c r="G35" s="7"/>
      <c r="I35" s="140"/>
    </row>
    <row r="36" spans="1:9" ht="13.5" thickBot="1">
      <c r="A36" s="139"/>
      <c r="B36" s="58"/>
      <c r="C36" s="278" t="s">
        <v>64</v>
      </c>
      <c r="D36" s="279"/>
      <c r="E36" s="103">
        <f>SUM(E26:E35)-E28</f>
        <v>0</v>
      </c>
      <c r="F36" s="28"/>
      <c r="G36" s="28"/>
      <c r="I36" s="140"/>
    </row>
    <row r="37" spans="1:9" ht="12.75">
      <c r="A37" s="139"/>
      <c r="B37" s="25"/>
      <c r="C37" s="8"/>
      <c r="D37" s="28"/>
      <c r="E37" s="28"/>
      <c r="F37" s="28"/>
      <c r="G37" s="28"/>
      <c r="I37" s="140"/>
    </row>
    <row r="38" spans="1:9" ht="171" customHeight="1">
      <c r="A38" s="139"/>
      <c r="B38" s="25"/>
      <c r="C38" s="8"/>
      <c r="D38" s="28"/>
      <c r="E38" s="28"/>
      <c r="F38" s="28"/>
      <c r="G38" s="28"/>
      <c r="I38" s="140"/>
    </row>
    <row r="39" spans="1:9" ht="12.75">
      <c r="A39" s="139"/>
      <c r="B39" s="25"/>
      <c r="C39" s="8"/>
      <c r="D39" s="28"/>
      <c r="E39" s="28"/>
      <c r="F39" s="28"/>
      <c r="G39" s="28"/>
      <c r="I39" s="140"/>
    </row>
    <row r="40" spans="1:9" ht="12.75">
      <c r="A40" s="139"/>
      <c r="B40" s="25"/>
      <c r="C40" s="86"/>
      <c r="D40" s="28"/>
      <c r="E40" s="28"/>
      <c r="F40" s="28"/>
      <c r="G40" s="28"/>
      <c r="I40" s="140"/>
    </row>
    <row r="41" spans="1:9" ht="13.5" customHeight="1">
      <c r="A41" s="139"/>
      <c r="B41" s="21" t="s">
        <v>75</v>
      </c>
      <c r="C41" s="226" t="s">
        <v>128</v>
      </c>
      <c r="D41" s="226"/>
      <c r="E41" s="226"/>
      <c r="F41" s="226"/>
      <c r="G41" s="28"/>
      <c r="I41" s="140"/>
    </row>
    <row r="42" spans="1:9" ht="13.5" customHeight="1" thickBot="1">
      <c r="A42" s="139"/>
      <c r="B42" s="21"/>
      <c r="C42" s="51"/>
      <c r="D42" s="51"/>
      <c r="E42" s="51"/>
      <c r="F42" s="28"/>
      <c r="G42" s="28"/>
      <c r="I42" s="140"/>
    </row>
    <row r="43" spans="1:9" ht="54" customHeight="1">
      <c r="A43" s="139"/>
      <c r="B43" s="62"/>
      <c r="C43" s="55" t="s">
        <v>85</v>
      </c>
      <c r="D43" s="63" t="s">
        <v>6</v>
      </c>
      <c r="E43" s="64" t="s">
        <v>59</v>
      </c>
      <c r="F43" s="28"/>
      <c r="G43" s="28"/>
      <c r="I43" s="140"/>
    </row>
    <row r="44" spans="1:9" ht="12.75">
      <c r="A44" s="139"/>
      <c r="B44" s="56">
        <v>1</v>
      </c>
      <c r="C44" s="61" t="s">
        <v>57</v>
      </c>
      <c r="D44" s="1"/>
      <c r="E44" s="101">
        <f>E26+D44</f>
        <v>0</v>
      </c>
      <c r="F44" s="28"/>
      <c r="G44" s="28"/>
      <c r="I44" s="140"/>
    </row>
    <row r="45" spans="1:9" ht="12.75">
      <c r="A45" s="139"/>
      <c r="B45" s="56">
        <v>2</v>
      </c>
      <c r="C45" s="61" t="s">
        <v>136</v>
      </c>
      <c r="D45" s="1"/>
      <c r="E45" s="101">
        <f aca="true" t="shared" si="0" ref="E45:E51">E29+D45</f>
        <v>0</v>
      </c>
      <c r="F45" s="28"/>
      <c r="G45" s="28"/>
      <c r="I45" s="140"/>
    </row>
    <row r="46" spans="1:9" ht="12.75">
      <c r="A46" s="139"/>
      <c r="B46" s="56">
        <v>3</v>
      </c>
      <c r="C46" s="61" t="s">
        <v>58</v>
      </c>
      <c r="D46" s="1"/>
      <c r="E46" s="101">
        <f t="shared" si="0"/>
        <v>0</v>
      </c>
      <c r="F46" s="28"/>
      <c r="G46" s="28"/>
      <c r="I46" s="140"/>
    </row>
    <row r="47" spans="1:9" ht="12.75">
      <c r="A47" s="139"/>
      <c r="B47" s="56">
        <v>4</v>
      </c>
      <c r="C47" s="61" t="s">
        <v>0</v>
      </c>
      <c r="D47" s="1"/>
      <c r="E47" s="101">
        <f t="shared" si="0"/>
        <v>0</v>
      </c>
      <c r="F47" s="28"/>
      <c r="G47" s="28"/>
      <c r="I47" s="140"/>
    </row>
    <row r="48" spans="1:9" ht="12.75">
      <c r="A48" s="139"/>
      <c r="B48" s="56">
        <v>5</v>
      </c>
      <c r="C48" s="61" t="str">
        <f>C32</f>
        <v>Удели или акције код других лица</v>
      </c>
      <c r="D48" s="1"/>
      <c r="E48" s="101">
        <f t="shared" si="0"/>
        <v>0</v>
      </c>
      <c r="F48" s="28"/>
      <c r="G48" s="28"/>
      <c r="I48" s="140"/>
    </row>
    <row r="49" spans="1:9" ht="12.75">
      <c r="A49" s="139"/>
      <c r="B49" s="56">
        <v>6</v>
      </c>
      <c r="C49" s="61" t="s">
        <v>137</v>
      </c>
      <c r="D49" s="1"/>
      <c r="E49" s="101">
        <f t="shared" si="0"/>
        <v>0</v>
      </c>
      <c r="F49" s="28"/>
      <c r="G49" s="28"/>
      <c r="I49" s="140"/>
    </row>
    <row r="50" spans="1:9" ht="26.25" customHeight="1">
      <c r="A50" s="139"/>
      <c r="B50" s="181">
        <v>7</v>
      </c>
      <c r="C50" s="180" t="str">
        <f>C34</f>
        <v>Некретнине, постројења, опрема и биолошка средства</v>
      </c>
      <c r="D50" s="182"/>
      <c r="E50" s="183">
        <f t="shared" si="0"/>
        <v>0</v>
      </c>
      <c r="F50" s="28"/>
      <c r="G50" s="28"/>
      <c r="I50" s="140"/>
    </row>
    <row r="51" spans="1:9" ht="12.75">
      <c r="A51" s="139"/>
      <c r="B51" s="210">
        <v>8</v>
      </c>
      <c r="C51" s="211" t="str">
        <f>C35</f>
        <v>Остала имовина</v>
      </c>
      <c r="D51" s="212"/>
      <c r="E51" s="213">
        <f t="shared" si="0"/>
        <v>0</v>
      </c>
      <c r="F51" s="28"/>
      <c r="G51" s="28"/>
      <c r="I51" s="140"/>
    </row>
    <row r="52" spans="1:9" ht="13.5" thickBot="1">
      <c r="A52" s="139"/>
      <c r="B52" s="58"/>
      <c r="C52" s="220" t="s">
        <v>65</v>
      </c>
      <c r="D52" s="102">
        <f>SUM(D44:D51)</f>
        <v>0</v>
      </c>
      <c r="E52" s="103">
        <f>SUM(E44:E51)</f>
        <v>0</v>
      </c>
      <c r="F52" s="28"/>
      <c r="G52" s="28"/>
      <c r="I52" s="140"/>
    </row>
    <row r="53" spans="1:9" s="34" customFormat="1" ht="12.75">
      <c r="A53" s="142"/>
      <c r="B53" s="30"/>
      <c r="C53" s="31"/>
      <c r="D53" s="99"/>
      <c r="E53" s="99"/>
      <c r="F53" s="49"/>
      <c r="G53" s="49"/>
      <c r="I53" s="143"/>
    </row>
    <row r="54" spans="1:9" s="34" customFormat="1" ht="160.5" customHeight="1">
      <c r="A54" s="144" t="s">
        <v>81</v>
      </c>
      <c r="B54" s="30"/>
      <c r="C54" s="31"/>
      <c r="D54" s="99"/>
      <c r="E54" s="99"/>
      <c r="F54" s="49"/>
      <c r="G54" s="49"/>
      <c r="I54" s="143"/>
    </row>
    <row r="55" spans="1:9" s="34" customFormat="1" ht="13.5" thickBot="1">
      <c r="A55" s="145"/>
      <c r="B55" s="146"/>
      <c r="C55" s="147"/>
      <c r="D55" s="148"/>
      <c r="E55" s="148"/>
      <c r="F55" s="149"/>
      <c r="G55" s="149"/>
      <c r="H55" s="150"/>
      <c r="I55" s="151"/>
    </row>
    <row r="56" spans="1:9" ht="12.75">
      <c r="A56" s="130"/>
      <c r="B56" s="155"/>
      <c r="C56" s="156"/>
      <c r="D56" s="157"/>
      <c r="E56" s="157"/>
      <c r="F56" s="157"/>
      <c r="G56" s="157"/>
      <c r="H56" s="134"/>
      <c r="I56" s="135"/>
    </row>
    <row r="57" spans="1:9" ht="13.5" customHeight="1">
      <c r="A57" s="139"/>
      <c r="B57" s="45" t="s">
        <v>7</v>
      </c>
      <c r="C57" s="226" t="s">
        <v>129</v>
      </c>
      <c r="D57" s="226"/>
      <c r="E57" s="226"/>
      <c r="F57" s="28"/>
      <c r="G57" s="28"/>
      <c r="I57" s="140"/>
    </row>
    <row r="58" spans="1:9" ht="13.5" customHeight="1" thickBot="1">
      <c r="A58" s="139"/>
      <c r="B58" s="21"/>
      <c r="C58" s="52"/>
      <c r="D58" s="52"/>
      <c r="E58" s="52"/>
      <c r="F58" s="28"/>
      <c r="G58" s="28"/>
      <c r="I58" s="140"/>
    </row>
    <row r="59" spans="1:9" ht="40.5" customHeight="1">
      <c r="A59" s="139"/>
      <c r="B59" s="62"/>
      <c r="C59" s="55" t="s">
        <v>85</v>
      </c>
      <c r="D59" s="63" t="s">
        <v>8</v>
      </c>
      <c r="E59" s="64" t="s">
        <v>59</v>
      </c>
      <c r="F59" s="28"/>
      <c r="G59" s="28"/>
      <c r="I59" s="140"/>
    </row>
    <row r="60" spans="1:9" ht="12.75">
      <c r="A60" s="139"/>
      <c r="B60" s="56">
        <v>1</v>
      </c>
      <c r="C60" s="61" t="s">
        <v>57</v>
      </c>
      <c r="D60" s="105"/>
      <c r="E60" s="101">
        <f aca="true" t="shared" si="1" ref="E60:E67">E44-D60</f>
        <v>0</v>
      </c>
      <c r="F60" s="28"/>
      <c r="G60" s="28"/>
      <c r="I60" s="140"/>
    </row>
    <row r="61" spans="1:9" ht="12.75">
      <c r="A61" s="139"/>
      <c r="B61" s="56">
        <v>2</v>
      </c>
      <c r="C61" s="61" t="s">
        <v>136</v>
      </c>
      <c r="D61" s="105"/>
      <c r="E61" s="101">
        <f t="shared" si="1"/>
        <v>0</v>
      </c>
      <c r="F61" s="28"/>
      <c r="G61" s="28"/>
      <c r="I61" s="140"/>
    </row>
    <row r="62" spans="1:9" ht="12.75">
      <c r="A62" s="139"/>
      <c r="B62" s="56">
        <v>3</v>
      </c>
      <c r="C62" s="61" t="s">
        <v>58</v>
      </c>
      <c r="D62" s="105"/>
      <c r="E62" s="101">
        <f t="shared" si="1"/>
        <v>0</v>
      </c>
      <c r="F62" s="28"/>
      <c r="G62" s="28"/>
      <c r="I62" s="140"/>
    </row>
    <row r="63" spans="1:9" ht="12.75">
      <c r="A63" s="139"/>
      <c r="B63" s="56">
        <v>4</v>
      </c>
      <c r="C63" s="61" t="s">
        <v>0</v>
      </c>
      <c r="D63" s="105"/>
      <c r="E63" s="101">
        <f t="shared" si="1"/>
        <v>0</v>
      </c>
      <c r="F63" s="28"/>
      <c r="G63" s="28"/>
      <c r="I63" s="140"/>
    </row>
    <row r="64" spans="1:9" ht="12.75">
      <c r="A64" s="139"/>
      <c r="B64" s="56">
        <v>5</v>
      </c>
      <c r="C64" s="61" t="str">
        <f>C32</f>
        <v>Удели или акције код других лица</v>
      </c>
      <c r="D64" s="105"/>
      <c r="E64" s="101">
        <f t="shared" si="1"/>
        <v>0</v>
      </c>
      <c r="F64" s="28"/>
      <c r="G64" s="28"/>
      <c r="I64" s="140"/>
    </row>
    <row r="65" spans="1:9" ht="12.75">
      <c r="A65" s="139"/>
      <c r="B65" s="56">
        <v>6</v>
      </c>
      <c r="C65" s="61" t="s">
        <v>137</v>
      </c>
      <c r="D65" s="105"/>
      <c r="E65" s="101">
        <f t="shared" si="1"/>
        <v>0</v>
      </c>
      <c r="F65" s="28"/>
      <c r="G65" s="28"/>
      <c r="I65" s="140"/>
    </row>
    <row r="66" spans="1:9" ht="24" customHeight="1">
      <c r="A66" s="139"/>
      <c r="B66" s="181">
        <v>7</v>
      </c>
      <c r="C66" s="180" t="str">
        <f>C50</f>
        <v>Некретнине, постројења, опрема и биолошка средства</v>
      </c>
      <c r="D66" s="182"/>
      <c r="E66" s="183">
        <f t="shared" si="1"/>
        <v>0</v>
      </c>
      <c r="F66" s="28"/>
      <c r="G66" s="28"/>
      <c r="I66" s="140"/>
    </row>
    <row r="67" spans="1:9" ht="12.75">
      <c r="A67" s="139"/>
      <c r="B67" s="210">
        <v>8</v>
      </c>
      <c r="C67" s="211" t="str">
        <f>C35</f>
        <v>Остала имовина</v>
      </c>
      <c r="D67" s="212"/>
      <c r="E67" s="213">
        <f t="shared" si="1"/>
        <v>0</v>
      </c>
      <c r="F67" s="28"/>
      <c r="G67" s="28"/>
      <c r="I67" s="140"/>
    </row>
    <row r="68" spans="1:9" ht="13.5" thickBot="1">
      <c r="A68" s="139"/>
      <c r="B68" s="58"/>
      <c r="C68" s="59" t="s">
        <v>65</v>
      </c>
      <c r="D68" s="102">
        <f>SUM(D60:D67)</f>
        <v>0</v>
      </c>
      <c r="E68" s="103">
        <f>SUM(E60:E67)</f>
        <v>0</v>
      </c>
      <c r="F68" s="28"/>
      <c r="G68" s="28"/>
      <c r="I68" s="140"/>
    </row>
    <row r="69" spans="1:9" ht="12.75">
      <c r="A69" s="139"/>
      <c r="B69" s="25"/>
      <c r="C69" s="8"/>
      <c r="D69" s="29"/>
      <c r="E69" s="28"/>
      <c r="F69" s="28"/>
      <c r="G69" s="28"/>
      <c r="I69" s="140"/>
    </row>
    <row r="70" spans="1:9" ht="120.75" customHeight="1">
      <c r="A70" s="139"/>
      <c r="B70" s="25"/>
      <c r="C70" s="8"/>
      <c r="D70" s="29"/>
      <c r="E70" s="28"/>
      <c r="F70" s="28"/>
      <c r="G70" s="28"/>
      <c r="I70" s="140"/>
    </row>
    <row r="71" spans="1:9" ht="12.75">
      <c r="A71" s="139"/>
      <c r="B71" s="25"/>
      <c r="C71" s="8"/>
      <c r="D71" s="29"/>
      <c r="E71" s="28"/>
      <c r="F71" s="28"/>
      <c r="G71" s="28"/>
      <c r="I71" s="140"/>
    </row>
    <row r="72" spans="1:9" ht="12.75">
      <c r="A72" s="139"/>
      <c r="B72" s="21" t="s">
        <v>78</v>
      </c>
      <c r="C72" s="262" t="s">
        <v>124</v>
      </c>
      <c r="D72" s="262"/>
      <c r="E72" s="262"/>
      <c r="F72" s="262"/>
      <c r="G72" s="28"/>
      <c r="I72" s="140"/>
    </row>
    <row r="73" spans="1:9" ht="13.5" thickBot="1">
      <c r="A73" s="139"/>
      <c r="B73" s="21"/>
      <c r="C73" s="46"/>
      <c r="D73" s="46"/>
      <c r="E73" s="46"/>
      <c r="F73" s="28"/>
      <c r="G73" s="28"/>
      <c r="I73" s="140"/>
    </row>
    <row r="74" spans="1:9" ht="56.25" customHeight="1">
      <c r="A74" s="139"/>
      <c r="B74" s="247"/>
      <c r="C74" s="240" t="s">
        <v>85</v>
      </c>
      <c r="D74" s="249" t="s">
        <v>106</v>
      </c>
      <c r="E74" s="250"/>
      <c r="F74" s="228" t="s">
        <v>9</v>
      </c>
      <c r="G74" s="235" t="s">
        <v>59</v>
      </c>
      <c r="I74" s="140"/>
    </row>
    <row r="75" spans="1:9" ht="13.5" customHeight="1">
      <c r="A75" s="139"/>
      <c r="B75" s="248"/>
      <c r="C75" s="241"/>
      <c r="D75" s="107" t="s">
        <v>89</v>
      </c>
      <c r="E75" s="107" t="s">
        <v>92</v>
      </c>
      <c r="F75" s="229"/>
      <c r="G75" s="236"/>
      <c r="I75" s="140"/>
    </row>
    <row r="76" spans="1:9" s="34" customFormat="1" ht="13.5" customHeight="1">
      <c r="A76" s="142"/>
      <c r="B76" s="222">
        <v>2</v>
      </c>
      <c r="C76" s="61" t="s">
        <v>136</v>
      </c>
      <c r="D76" s="105"/>
      <c r="E76" s="105"/>
      <c r="F76" s="105"/>
      <c r="G76" s="101">
        <f aca="true" t="shared" si="2" ref="G76:G82">E61-D76+E76-F76</f>
        <v>0</v>
      </c>
      <c r="I76" s="143"/>
    </row>
    <row r="77" spans="1:9" ht="12.75">
      <c r="A77" s="139"/>
      <c r="B77" s="56">
        <v>3</v>
      </c>
      <c r="C77" s="61" t="s">
        <v>58</v>
      </c>
      <c r="D77" s="105"/>
      <c r="E77" s="105"/>
      <c r="F77" s="105"/>
      <c r="G77" s="101">
        <f t="shared" si="2"/>
        <v>0</v>
      </c>
      <c r="I77" s="140"/>
    </row>
    <row r="78" spans="1:9" ht="12.75">
      <c r="A78" s="139"/>
      <c r="B78" s="56">
        <v>4</v>
      </c>
      <c r="C78" s="61" t="s">
        <v>0</v>
      </c>
      <c r="D78" s="105"/>
      <c r="E78" s="105"/>
      <c r="F78" s="105"/>
      <c r="G78" s="101">
        <f t="shared" si="2"/>
        <v>0</v>
      </c>
      <c r="I78" s="140"/>
    </row>
    <row r="79" spans="1:9" ht="12.75">
      <c r="A79" s="139"/>
      <c r="B79" s="56">
        <v>5</v>
      </c>
      <c r="C79" s="61" t="str">
        <f>C32</f>
        <v>Удели или акције код других лица</v>
      </c>
      <c r="D79" s="105"/>
      <c r="E79" s="105"/>
      <c r="F79" s="105"/>
      <c r="G79" s="101">
        <f t="shared" si="2"/>
        <v>0</v>
      </c>
      <c r="I79" s="140"/>
    </row>
    <row r="80" spans="1:9" ht="12.75">
      <c r="A80" s="139"/>
      <c r="B80" s="56">
        <v>6</v>
      </c>
      <c r="C80" s="61" t="s">
        <v>137</v>
      </c>
      <c r="D80" s="105"/>
      <c r="E80" s="105"/>
      <c r="F80" s="105"/>
      <c r="G80" s="101">
        <f t="shared" si="2"/>
        <v>0</v>
      </c>
      <c r="I80" s="140"/>
    </row>
    <row r="81" spans="1:9" ht="24.75" customHeight="1">
      <c r="A81" s="139"/>
      <c r="B81" s="181">
        <v>7</v>
      </c>
      <c r="C81" s="180" t="str">
        <f>C34</f>
        <v>Некретнине, постројења, опрема и биолошка средства</v>
      </c>
      <c r="D81" s="182"/>
      <c r="E81" s="182"/>
      <c r="F81" s="182"/>
      <c r="G81" s="183">
        <f t="shared" si="2"/>
        <v>0</v>
      </c>
      <c r="I81" s="140"/>
    </row>
    <row r="82" spans="1:9" ht="12.75">
      <c r="A82" s="139"/>
      <c r="B82" s="210">
        <v>8</v>
      </c>
      <c r="C82" s="211" t="str">
        <f>C35</f>
        <v>Остала имовина</v>
      </c>
      <c r="D82" s="212"/>
      <c r="E82" s="212"/>
      <c r="F82" s="212"/>
      <c r="G82" s="214">
        <f t="shared" si="2"/>
        <v>0</v>
      </c>
      <c r="I82" s="140"/>
    </row>
    <row r="83" spans="1:9" ht="13.5" thickBot="1">
      <c r="A83" s="139"/>
      <c r="B83" s="58"/>
      <c r="C83" s="59" t="s">
        <v>65</v>
      </c>
      <c r="D83" s="102">
        <f>SUM(D76:D82)</f>
        <v>0</v>
      </c>
      <c r="E83" s="102">
        <f>SUM(E76:E82)</f>
        <v>0</v>
      </c>
      <c r="F83" s="102">
        <f>SUM(F76:F82)</f>
        <v>0</v>
      </c>
      <c r="G83" s="102">
        <f>SUM(G76:G82)</f>
        <v>0</v>
      </c>
      <c r="I83" s="140"/>
    </row>
    <row r="84" spans="1:9" ht="12.75">
      <c r="A84" s="142"/>
      <c r="B84" s="30"/>
      <c r="C84" s="31"/>
      <c r="D84" s="32"/>
      <c r="E84" s="32"/>
      <c r="F84" s="32"/>
      <c r="G84" s="32"/>
      <c r="H84" s="34"/>
      <c r="I84" s="140"/>
    </row>
    <row r="85" spans="1:9" ht="129" customHeight="1">
      <c r="A85" s="142"/>
      <c r="B85" s="30"/>
      <c r="C85" s="31"/>
      <c r="D85" s="32"/>
      <c r="E85" s="32"/>
      <c r="F85" s="32"/>
      <c r="G85" s="32"/>
      <c r="H85" s="34"/>
      <c r="I85" s="140"/>
    </row>
    <row r="86" spans="1:9" ht="12.75">
      <c r="A86" s="142"/>
      <c r="B86" s="30"/>
      <c r="C86" s="31"/>
      <c r="D86" s="32"/>
      <c r="E86" s="32"/>
      <c r="F86" s="32"/>
      <c r="G86" s="32"/>
      <c r="H86" s="34"/>
      <c r="I86" s="140"/>
    </row>
    <row r="87" spans="1:9" ht="12.75">
      <c r="A87" s="141"/>
      <c r="B87" s="21">
        <v>2</v>
      </c>
      <c r="C87" s="20" t="s">
        <v>93</v>
      </c>
      <c r="D87" s="21"/>
      <c r="E87" s="22"/>
      <c r="F87" s="23"/>
      <c r="G87" s="24"/>
      <c r="H87" s="24"/>
      <c r="I87" s="140"/>
    </row>
    <row r="88" spans="1:9" ht="12.75">
      <c r="A88" s="141"/>
      <c r="B88" s="21"/>
      <c r="C88" s="35"/>
      <c r="D88" s="21"/>
      <c r="E88" s="22"/>
      <c r="F88" s="23"/>
      <c r="G88" s="24"/>
      <c r="H88" s="24"/>
      <c r="I88" s="140"/>
    </row>
    <row r="89" spans="1:9" ht="12.75">
      <c r="A89" s="139"/>
      <c r="B89" s="36" t="s">
        <v>102</v>
      </c>
      <c r="C89" s="20" t="s">
        <v>1</v>
      </c>
      <c r="D89" s="7"/>
      <c r="E89" s="18"/>
      <c r="F89" s="19"/>
      <c r="I89" s="140"/>
    </row>
    <row r="90" spans="1:9" ht="13.5" thickBot="1">
      <c r="A90" s="139"/>
      <c r="B90" s="3"/>
      <c r="C90" s="35"/>
      <c r="D90" s="7"/>
      <c r="E90" s="18"/>
      <c r="F90" s="19"/>
      <c r="I90" s="140"/>
    </row>
    <row r="91" spans="1:9" ht="54" customHeight="1">
      <c r="A91" s="139"/>
      <c r="B91" s="70"/>
      <c r="C91" s="55" t="s">
        <v>90</v>
      </c>
      <c r="D91" s="111" t="s">
        <v>28</v>
      </c>
      <c r="E91" s="111" t="s">
        <v>63</v>
      </c>
      <c r="F91" s="111" t="s">
        <v>29</v>
      </c>
      <c r="G91" s="64" t="s">
        <v>2</v>
      </c>
      <c r="I91" s="140"/>
    </row>
    <row r="92" spans="1:9" ht="12.75">
      <c r="A92" s="139"/>
      <c r="B92" s="65">
        <v>1</v>
      </c>
      <c r="C92" s="108" t="s">
        <v>3</v>
      </c>
      <c r="D92" s="1"/>
      <c r="E92" s="268"/>
      <c r="F92" s="269"/>
      <c r="G92" s="270"/>
      <c r="I92" s="140"/>
    </row>
    <row r="93" spans="1:9" ht="12.75">
      <c r="A93" s="139"/>
      <c r="B93" s="65" t="s">
        <v>79</v>
      </c>
      <c r="C93" s="108" t="s">
        <v>119</v>
      </c>
      <c r="D93" s="92"/>
      <c r="E93" s="271"/>
      <c r="F93" s="272"/>
      <c r="G93" s="273"/>
      <c r="I93" s="140"/>
    </row>
    <row r="94" spans="1:9" ht="12.75">
      <c r="A94" s="139"/>
      <c r="B94" s="65">
        <v>2</v>
      </c>
      <c r="C94" s="108" t="s">
        <v>138</v>
      </c>
      <c r="D94" s="92">
        <f>F76</f>
        <v>0</v>
      </c>
      <c r="E94" s="271"/>
      <c r="F94" s="272"/>
      <c r="G94" s="273"/>
      <c r="I94" s="140"/>
    </row>
    <row r="95" spans="1:9" ht="12.75">
      <c r="A95" s="139"/>
      <c r="B95" s="65">
        <v>3</v>
      </c>
      <c r="C95" s="108" t="s">
        <v>60</v>
      </c>
      <c r="D95" s="109">
        <f>F77</f>
        <v>0</v>
      </c>
      <c r="E95" s="271"/>
      <c r="F95" s="272"/>
      <c r="G95" s="273"/>
      <c r="I95" s="140"/>
    </row>
    <row r="96" spans="1:9" ht="12.75">
      <c r="A96" s="139"/>
      <c r="B96" s="65">
        <v>4</v>
      </c>
      <c r="C96" s="108" t="s">
        <v>0</v>
      </c>
      <c r="D96" s="1"/>
      <c r="E96" s="110"/>
      <c r="F96" s="109">
        <f>F78</f>
        <v>0</v>
      </c>
      <c r="G96" s="112">
        <f aca="true" t="shared" si="3" ref="G96:G101">+F96-D96-E96</f>
        <v>0</v>
      </c>
      <c r="I96" s="140"/>
    </row>
    <row r="97" spans="1:9" ht="12.75">
      <c r="A97" s="139"/>
      <c r="B97" s="65">
        <v>5</v>
      </c>
      <c r="C97" s="108" t="str">
        <f>C32</f>
        <v>Удели или акције код других лица</v>
      </c>
      <c r="D97" s="1"/>
      <c r="E97" s="110"/>
      <c r="F97" s="109">
        <f>F79</f>
        <v>0</v>
      </c>
      <c r="G97" s="112">
        <f t="shared" si="3"/>
        <v>0</v>
      </c>
      <c r="I97" s="140"/>
    </row>
    <row r="98" spans="1:9" ht="12.75">
      <c r="A98" s="139"/>
      <c r="B98" s="65">
        <v>6</v>
      </c>
      <c r="C98" s="108" t="s">
        <v>137</v>
      </c>
      <c r="D98" s="1"/>
      <c r="E98" s="110"/>
      <c r="F98" s="109">
        <f>F80</f>
        <v>0</v>
      </c>
      <c r="G98" s="112">
        <f t="shared" si="3"/>
        <v>0</v>
      </c>
      <c r="I98" s="140"/>
    </row>
    <row r="99" spans="1:9" ht="12.75">
      <c r="A99" s="139"/>
      <c r="B99" s="65">
        <v>7</v>
      </c>
      <c r="C99" s="108" t="s">
        <v>130</v>
      </c>
      <c r="D99" s="1"/>
      <c r="E99" s="124"/>
      <c r="F99" s="109">
        <f>F81</f>
        <v>0</v>
      </c>
      <c r="G99" s="112">
        <f t="shared" si="3"/>
        <v>0</v>
      </c>
      <c r="I99" s="140"/>
    </row>
    <row r="100" spans="1:9" ht="12.75">
      <c r="A100" s="139"/>
      <c r="B100" s="65">
        <v>8</v>
      </c>
      <c r="C100" s="108" t="str">
        <f>C35</f>
        <v>Остала имовина</v>
      </c>
      <c r="D100" s="122"/>
      <c r="E100" s="154"/>
      <c r="F100" s="123">
        <f>F82</f>
        <v>0</v>
      </c>
      <c r="G100" s="112">
        <f t="shared" si="3"/>
        <v>0</v>
      </c>
      <c r="I100" s="140"/>
    </row>
    <row r="101" spans="1:9" ht="12.75">
      <c r="A101" s="139"/>
      <c r="B101" s="65">
        <v>9</v>
      </c>
      <c r="C101" s="108" t="s">
        <v>30</v>
      </c>
      <c r="D101" s="122"/>
      <c r="E101" s="215"/>
      <c r="F101" s="123"/>
      <c r="G101" s="112">
        <f t="shared" si="3"/>
        <v>0</v>
      </c>
      <c r="I101" s="140"/>
    </row>
    <row r="102" spans="1:9" ht="12.75">
      <c r="A102" s="139"/>
      <c r="B102" s="65">
        <v>10</v>
      </c>
      <c r="C102" s="108" t="s">
        <v>131</v>
      </c>
      <c r="D102" s="1"/>
      <c r="E102" s="196"/>
      <c r="F102" s="1"/>
      <c r="G102" s="112">
        <f>F102-D102</f>
        <v>0</v>
      </c>
      <c r="I102" s="140"/>
    </row>
    <row r="103" spans="1:9" ht="12.75">
      <c r="A103" s="139"/>
      <c r="B103" s="184">
        <v>11</v>
      </c>
      <c r="C103" s="185" t="s">
        <v>121</v>
      </c>
      <c r="D103" s="186"/>
      <c r="E103" s="256"/>
      <c r="F103" s="257"/>
      <c r="G103" s="258"/>
      <c r="I103" s="140"/>
    </row>
    <row r="104" spans="1:9" ht="12.75">
      <c r="A104" s="139"/>
      <c r="B104" s="184">
        <v>12</v>
      </c>
      <c r="C104" s="185" t="s">
        <v>107</v>
      </c>
      <c r="D104" s="186"/>
      <c r="E104" s="259"/>
      <c r="F104" s="260"/>
      <c r="G104" s="261"/>
      <c r="I104" s="140"/>
    </row>
    <row r="105" spans="1:9" ht="13.5" thickBot="1">
      <c r="A105" s="139"/>
      <c r="B105" s="58"/>
      <c r="C105" s="59" t="s">
        <v>65</v>
      </c>
      <c r="D105" s="113">
        <f>SUM(D92:D104)</f>
        <v>0</v>
      </c>
      <c r="E105" s="113">
        <f>SUM(E96:E101)</f>
        <v>0</v>
      </c>
      <c r="F105" s="113">
        <f>SUM(F96:F102)</f>
        <v>0</v>
      </c>
      <c r="G105" s="114">
        <f>SUM(G96:G102)</f>
        <v>0</v>
      </c>
      <c r="I105" s="140"/>
    </row>
    <row r="106" spans="1:9" s="34" customFormat="1" ht="12.75">
      <c r="A106" s="142"/>
      <c r="B106" s="30"/>
      <c r="C106" s="31"/>
      <c r="D106" s="47"/>
      <c r="E106" s="47"/>
      <c r="F106" s="47"/>
      <c r="I106" s="143"/>
    </row>
    <row r="107" spans="1:9" s="34" customFormat="1" ht="157.5" customHeight="1">
      <c r="A107" s="142"/>
      <c r="B107" s="30"/>
      <c r="C107" s="31"/>
      <c r="D107" s="47"/>
      <c r="E107" s="47"/>
      <c r="F107" s="47"/>
      <c r="I107" s="143"/>
    </row>
    <row r="108" spans="1:9" ht="13.5" thickBot="1">
      <c r="A108" s="158"/>
      <c r="B108" s="159"/>
      <c r="C108" s="91"/>
      <c r="D108" s="160"/>
      <c r="E108" s="161"/>
      <c r="F108" s="162"/>
      <c r="G108" s="163"/>
      <c r="H108" s="163"/>
      <c r="I108" s="164"/>
    </row>
    <row r="109" spans="1:9" ht="12.75">
      <c r="A109" s="130"/>
      <c r="B109" s="131"/>
      <c r="C109" s="88"/>
      <c r="D109" s="165"/>
      <c r="E109" s="166"/>
      <c r="F109" s="167"/>
      <c r="G109" s="134"/>
      <c r="H109" s="134"/>
      <c r="I109" s="135"/>
    </row>
    <row r="110" spans="1:9" ht="12.75">
      <c r="A110" s="139"/>
      <c r="B110" s="36" t="s">
        <v>76</v>
      </c>
      <c r="C110" s="20" t="s">
        <v>132</v>
      </c>
      <c r="D110" s="7"/>
      <c r="E110" s="18"/>
      <c r="F110" s="19"/>
      <c r="I110" s="140"/>
    </row>
    <row r="111" spans="1:9" ht="12.75">
      <c r="A111" s="139"/>
      <c r="B111" s="36"/>
      <c r="C111" s="20"/>
      <c r="D111" s="7"/>
      <c r="E111" s="18"/>
      <c r="F111" s="19"/>
      <c r="I111" s="140"/>
    </row>
    <row r="112" spans="1:9" ht="13.5" thickBot="1">
      <c r="A112" s="139"/>
      <c r="B112" s="188" t="s">
        <v>108</v>
      </c>
      <c r="C112" s="35"/>
      <c r="D112" s="7"/>
      <c r="E112" s="18"/>
      <c r="F112" s="19"/>
      <c r="I112" s="140"/>
    </row>
    <row r="113" spans="1:9" ht="67.5" customHeight="1">
      <c r="A113" s="139"/>
      <c r="B113" s="77"/>
      <c r="C113" s="78" t="s">
        <v>91</v>
      </c>
      <c r="D113" s="79" t="s">
        <v>31</v>
      </c>
      <c r="E113" s="80" t="s">
        <v>32</v>
      </c>
      <c r="F113" s="79" t="s">
        <v>33</v>
      </c>
      <c r="G113" s="79" t="s">
        <v>34</v>
      </c>
      <c r="H113" s="81" t="s">
        <v>35</v>
      </c>
      <c r="I113" s="140"/>
    </row>
    <row r="114" spans="1:9" ht="12.75">
      <c r="A114" s="139"/>
      <c r="B114" s="65">
        <v>1</v>
      </c>
      <c r="C114" s="66" t="s">
        <v>123</v>
      </c>
      <c r="D114" s="1"/>
      <c r="E114" s="1"/>
      <c r="F114" s="1"/>
      <c r="G114" s="1"/>
      <c r="H114" s="96">
        <f aca="true" t="shared" si="4" ref="H114:H120">SUM(D114+F114-G114)</f>
        <v>0</v>
      </c>
      <c r="I114" s="140"/>
    </row>
    <row r="115" spans="1:9" ht="12.75">
      <c r="A115" s="139"/>
      <c r="B115" s="65">
        <v>2</v>
      </c>
      <c r="C115" s="66" t="s">
        <v>110</v>
      </c>
      <c r="D115" s="1"/>
      <c r="E115" s="1"/>
      <c r="F115" s="1"/>
      <c r="G115" s="1"/>
      <c r="H115" s="96">
        <f t="shared" si="4"/>
        <v>0</v>
      </c>
      <c r="I115" s="140"/>
    </row>
    <row r="116" spans="1:9" ht="12.75">
      <c r="A116" s="139"/>
      <c r="B116" s="65">
        <v>3</v>
      </c>
      <c r="C116" s="66" t="s">
        <v>141</v>
      </c>
      <c r="D116" s="1"/>
      <c r="E116" s="1"/>
      <c r="F116" s="1"/>
      <c r="G116" s="1"/>
      <c r="H116" s="96">
        <f t="shared" si="4"/>
        <v>0</v>
      </c>
      <c r="I116" s="140"/>
    </row>
    <row r="117" spans="1:9" ht="24.75" customHeight="1">
      <c r="A117" s="139"/>
      <c r="B117" s="217">
        <v>4</v>
      </c>
      <c r="C117" s="216" t="s">
        <v>142</v>
      </c>
      <c r="D117" s="182"/>
      <c r="E117" s="182"/>
      <c r="F117" s="182"/>
      <c r="G117" s="182"/>
      <c r="H117" s="218">
        <f t="shared" si="4"/>
        <v>0</v>
      </c>
      <c r="I117" s="140"/>
    </row>
    <row r="118" spans="1:9" ht="12.75">
      <c r="A118" s="139"/>
      <c r="B118" s="65">
        <v>5</v>
      </c>
      <c r="C118" s="66" t="s">
        <v>40</v>
      </c>
      <c r="D118" s="1"/>
      <c r="E118" s="1"/>
      <c r="F118" s="1"/>
      <c r="G118" s="1"/>
      <c r="H118" s="96">
        <f t="shared" si="4"/>
        <v>0</v>
      </c>
      <c r="I118" s="140"/>
    </row>
    <row r="119" spans="1:9" ht="12.75">
      <c r="A119" s="139"/>
      <c r="B119" s="65">
        <v>6</v>
      </c>
      <c r="C119" s="66" t="s">
        <v>43</v>
      </c>
      <c r="D119" s="1"/>
      <c r="E119" s="1"/>
      <c r="F119" s="1"/>
      <c r="G119" s="1"/>
      <c r="H119" s="96">
        <f t="shared" si="4"/>
        <v>0</v>
      </c>
      <c r="I119" s="140"/>
    </row>
    <row r="120" spans="1:9" ht="12.75">
      <c r="A120" s="139"/>
      <c r="B120" s="65">
        <v>7</v>
      </c>
      <c r="C120" s="61" t="s">
        <v>44</v>
      </c>
      <c r="D120" s="1"/>
      <c r="E120" s="1"/>
      <c r="F120" s="1"/>
      <c r="G120" s="1"/>
      <c r="H120" s="96">
        <f t="shared" si="4"/>
        <v>0</v>
      </c>
      <c r="I120" s="140"/>
    </row>
    <row r="121" spans="1:9" ht="13.5" thickBot="1">
      <c r="A121" s="139"/>
      <c r="B121" s="68"/>
      <c r="C121" s="59" t="s">
        <v>65</v>
      </c>
      <c r="D121" s="95">
        <f>SUM(D114:D120)</f>
        <v>0</v>
      </c>
      <c r="E121" s="95">
        <f>SUM(E114:E120)</f>
        <v>0</v>
      </c>
      <c r="F121" s="95">
        <f>SUM(F114:F120)</f>
        <v>0</v>
      </c>
      <c r="G121" s="95">
        <f>SUM(G114:G120)</f>
        <v>0</v>
      </c>
      <c r="H121" s="95">
        <f>SUM(H114:H120)</f>
        <v>0</v>
      </c>
      <c r="I121" s="140"/>
    </row>
    <row r="122" spans="1:9" s="34" customFormat="1" ht="12.75">
      <c r="A122" s="142"/>
      <c r="B122" s="33"/>
      <c r="C122" s="31"/>
      <c r="D122" s="48"/>
      <c r="E122" s="48"/>
      <c r="F122" s="48"/>
      <c r="I122" s="143"/>
    </row>
    <row r="123" spans="1:9" s="34" customFormat="1" ht="12.75">
      <c r="A123" s="142"/>
      <c r="B123" s="33"/>
      <c r="C123" s="31"/>
      <c r="D123" s="48"/>
      <c r="E123" s="48"/>
      <c r="F123" s="48"/>
      <c r="I123" s="143"/>
    </row>
    <row r="124" spans="1:9" s="34" customFormat="1" ht="12.75">
      <c r="A124" s="142"/>
      <c r="B124" s="33"/>
      <c r="C124" s="31"/>
      <c r="D124" s="48"/>
      <c r="E124" s="48"/>
      <c r="F124" s="48"/>
      <c r="I124" s="143"/>
    </row>
    <row r="125" spans="1:9" s="34" customFormat="1" ht="12.75">
      <c r="A125" s="142"/>
      <c r="B125" s="33"/>
      <c r="C125" s="31"/>
      <c r="D125" s="48"/>
      <c r="E125" s="48"/>
      <c r="F125" s="48"/>
      <c r="I125" s="143"/>
    </row>
    <row r="126" spans="1:9" s="34" customFormat="1" ht="12.75">
      <c r="A126" s="142"/>
      <c r="B126" s="33"/>
      <c r="C126" s="31"/>
      <c r="D126" s="48"/>
      <c r="E126" s="48"/>
      <c r="F126" s="48"/>
      <c r="I126" s="143"/>
    </row>
    <row r="127" spans="1:9" s="34" customFormat="1" ht="12.75">
      <c r="A127" s="142"/>
      <c r="B127" s="33"/>
      <c r="C127" s="31"/>
      <c r="D127" s="48"/>
      <c r="E127" s="48"/>
      <c r="F127" s="48"/>
      <c r="I127" s="143"/>
    </row>
    <row r="128" spans="1:9" s="34" customFormat="1" ht="12.75">
      <c r="A128" s="142"/>
      <c r="B128" s="33"/>
      <c r="C128" s="31"/>
      <c r="D128" s="48"/>
      <c r="E128" s="48"/>
      <c r="F128" s="48"/>
      <c r="I128" s="143"/>
    </row>
    <row r="129" spans="1:9" s="34" customFormat="1" ht="12.75">
      <c r="A129" s="142"/>
      <c r="B129" s="33"/>
      <c r="C129" s="31"/>
      <c r="D129" s="48"/>
      <c r="E129" s="48"/>
      <c r="F129" s="48"/>
      <c r="I129" s="143"/>
    </row>
    <row r="130" spans="1:9" s="34" customFormat="1" ht="12.75">
      <c r="A130" s="142"/>
      <c r="B130" s="33"/>
      <c r="C130" s="31"/>
      <c r="D130" s="48"/>
      <c r="E130" s="48"/>
      <c r="F130" s="48"/>
      <c r="I130" s="143"/>
    </row>
    <row r="131" spans="1:9" s="34" customFormat="1" ht="12.75">
      <c r="A131" s="142"/>
      <c r="B131" s="33"/>
      <c r="C131" s="31"/>
      <c r="D131" s="48"/>
      <c r="E131" s="48"/>
      <c r="F131" s="48"/>
      <c r="I131" s="143"/>
    </row>
    <row r="132" spans="1:9" s="34" customFormat="1" ht="12.75">
      <c r="A132" s="142"/>
      <c r="B132" s="33"/>
      <c r="C132" s="31"/>
      <c r="D132" s="48"/>
      <c r="E132" s="48"/>
      <c r="F132" s="48"/>
      <c r="I132" s="143"/>
    </row>
    <row r="133" spans="1:9" s="34" customFormat="1" ht="12.75">
      <c r="A133" s="142"/>
      <c r="B133" s="33"/>
      <c r="C133" s="31"/>
      <c r="D133" s="48"/>
      <c r="E133" s="48"/>
      <c r="F133" s="48"/>
      <c r="I133" s="143"/>
    </row>
    <row r="134" spans="1:9" s="34" customFormat="1" ht="12.75">
      <c r="A134" s="142"/>
      <c r="B134" s="33"/>
      <c r="C134" s="31"/>
      <c r="D134" s="48"/>
      <c r="E134" s="48"/>
      <c r="F134" s="48"/>
      <c r="I134" s="143"/>
    </row>
    <row r="135" spans="1:9" s="34" customFormat="1" ht="4.5" customHeight="1">
      <c r="A135" s="142"/>
      <c r="B135" s="33"/>
      <c r="C135" s="31"/>
      <c r="D135" s="48"/>
      <c r="E135" s="48"/>
      <c r="F135" s="48"/>
      <c r="I135" s="143"/>
    </row>
    <row r="136" spans="1:9" s="34" customFormat="1" ht="3.75" customHeight="1">
      <c r="A136" s="142"/>
      <c r="B136" s="33"/>
      <c r="C136" s="31"/>
      <c r="D136" s="48"/>
      <c r="E136" s="48"/>
      <c r="F136" s="48"/>
      <c r="I136" s="143"/>
    </row>
    <row r="137" spans="1:9" s="34" customFormat="1" ht="10.5" customHeight="1">
      <c r="A137" s="142"/>
      <c r="B137" s="33"/>
      <c r="C137" s="31"/>
      <c r="D137" s="48"/>
      <c r="E137" s="48"/>
      <c r="F137" s="48"/>
      <c r="I137" s="143"/>
    </row>
    <row r="138" spans="1:9" s="34" customFormat="1" ht="13.5" thickBot="1">
      <c r="A138" s="142"/>
      <c r="B138" s="188" t="s">
        <v>109</v>
      </c>
      <c r="C138" s="189"/>
      <c r="D138" s="190"/>
      <c r="E138" s="190"/>
      <c r="F138" s="190"/>
      <c r="G138" s="168"/>
      <c r="H138" s="168"/>
      <c r="I138" s="143"/>
    </row>
    <row r="139" spans="1:9" s="34" customFormat="1" ht="63.75">
      <c r="A139" s="142"/>
      <c r="B139" s="77"/>
      <c r="C139" s="78" t="s">
        <v>91</v>
      </c>
      <c r="D139" s="79" t="s">
        <v>31</v>
      </c>
      <c r="E139" s="80" t="s">
        <v>116</v>
      </c>
      <c r="F139" s="79" t="s">
        <v>114</v>
      </c>
      <c r="G139" s="79" t="s">
        <v>115</v>
      </c>
      <c r="H139" s="81" t="s">
        <v>35</v>
      </c>
      <c r="I139" s="143"/>
    </row>
    <row r="140" spans="1:9" s="34" customFormat="1" ht="12.75">
      <c r="A140" s="142"/>
      <c r="B140" s="65">
        <v>1</v>
      </c>
      <c r="C140" s="66" t="s">
        <v>10</v>
      </c>
      <c r="D140" s="1"/>
      <c r="E140" s="1"/>
      <c r="F140" s="1"/>
      <c r="G140" s="1"/>
      <c r="H140" s="96">
        <f aca="true" t="shared" si="5" ref="H140:H164">SUM(D140+F140-G140)</f>
        <v>0</v>
      </c>
      <c r="I140" s="143"/>
    </row>
    <row r="141" spans="1:9" s="34" customFormat="1" ht="12.75">
      <c r="A141" s="142"/>
      <c r="B141" s="65">
        <v>2</v>
      </c>
      <c r="C141" s="66" t="s">
        <v>20</v>
      </c>
      <c r="D141" s="1"/>
      <c r="E141" s="1"/>
      <c r="F141" s="1"/>
      <c r="G141" s="1"/>
      <c r="H141" s="96">
        <f t="shared" si="5"/>
        <v>0</v>
      </c>
      <c r="I141" s="143"/>
    </row>
    <row r="142" spans="1:9" s="34" customFormat="1" ht="12.75">
      <c r="A142" s="142"/>
      <c r="B142" s="65">
        <v>3</v>
      </c>
      <c r="C142" s="66" t="s">
        <v>66</v>
      </c>
      <c r="D142" s="1"/>
      <c r="E142" s="1"/>
      <c r="F142" s="1"/>
      <c r="G142" s="1"/>
      <c r="H142" s="96">
        <f t="shared" si="5"/>
        <v>0</v>
      </c>
      <c r="I142" s="143"/>
    </row>
    <row r="143" spans="1:9" s="34" customFormat="1" ht="12.75">
      <c r="A143" s="142"/>
      <c r="B143" s="65">
        <v>4</v>
      </c>
      <c r="C143" s="66" t="s">
        <v>55</v>
      </c>
      <c r="D143" s="1"/>
      <c r="E143" s="1"/>
      <c r="F143" s="1"/>
      <c r="G143" s="1"/>
      <c r="H143" s="96">
        <f t="shared" si="5"/>
        <v>0</v>
      </c>
      <c r="I143" s="143"/>
    </row>
    <row r="144" spans="1:9" s="34" customFormat="1" ht="12.75">
      <c r="A144" s="142"/>
      <c r="B144" s="65">
        <v>5</v>
      </c>
      <c r="C144" s="66" t="s">
        <v>36</v>
      </c>
      <c r="D144" s="1"/>
      <c r="E144" s="1"/>
      <c r="F144" s="1"/>
      <c r="G144" s="1"/>
      <c r="H144" s="96">
        <f t="shared" si="5"/>
        <v>0</v>
      </c>
      <c r="I144" s="143"/>
    </row>
    <row r="145" spans="1:9" s="34" customFormat="1" ht="12.75">
      <c r="A145" s="142"/>
      <c r="B145" s="65">
        <v>6</v>
      </c>
      <c r="C145" s="66" t="s">
        <v>139</v>
      </c>
      <c r="D145" s="1"/>
      <c r="E145" s="1"/>
      <c r="F145" s="1"/>
      <c r="G145" s="1"/>
      <c r="H145" s="96">
        <f t="shared" si="5"/>
        <v>0</v>
      </c>
      <c r="I145" s="143"/>
    </row>
    <row r="146" spans="1:9" s="34" customFormat="1" ht="12.75">
      <c r="A146" s="142"/>
      <c r="B146" s="65">
        <v>7</v>
      </c>
      <c r="C146" s="66" t="s">
        <v>67</v>
      </c>
      <c r="D146" s="1"/>
      <c r="E146" s="1"/>
      <c r="F146" s="1"/>
      <c r="G146" s="1"/>
      <c r="H146" s="96">
        <f t="shared" si="5"/>
        <v>0</v>
      </c>
      <c r="I146" s="143"/>
    </row>
    <row r="147" spans="1:9" s="34" customFormat="1" ht="12.75">
      <c r="A147" s="142"/>
      <c r="B147" s="65">
        <v>8</v>
      </c>
      <c r="C147" s="66" t="s">
        <v>61</v>
      </c>
      <c r="D147" s="1"/>
      <c r="E147" s="1"/>
      <c r="F147" s="1"/>
      <c r="G147" s="1"/>
      <c r="H147" s="96">
        <f t="shared" si="5"/>
        <v>0</v>
      </c>
      <c r="I147" s="143"/>
    </row>
    <row r="148" spans="1:9" s="34" customFormat="1" ht="12.75">
      <c r="A148" s="142"/>
      <c r="B148" s="65">
        <v>9</v>
      </c>
      <c r="C148" s="66" t="s">
        <v>68</v>
      </c>
      <c r="D148" s="1"/>
      <c r="E148" s="1"/>
      <c r="F148" s="1"/>
      <c r="G148" s="1"/>
      <c r="H148" s="96">
        <f t="shared" si="5"/>
        <v>0</v>
      </c>
      <c r="I148" s="143"/>
    </row>
    <row r="149" spans="1:9" s="34" customFormat="1" ht="12.75">
      <c r="A149" s="142"/>
      <c r="B149" s="65">
        <v>10</v>
      </c>
      <c r="C149" s="66" t="s">
        <v>140</v>
      </c>
      <c r="D149" s="1"/>
      <c r="E149" s="1"/>
      <c r="F149" s="1"/>
      <c r="G149" s="1"/>
      <c r="H149" s="96">
        <f t="shared" si="5"/>
        <v>0</v>
      </c>
      <c r="I149" s="143"/>
    </row>
    <row r="150" spans="1:9" s="34" customFormat="1" ht="12.75">
      <c r="A150" s="142"/>
      <c r="B150" s="65">
        <v>11</v>
      </c>
      <c r="C150" s="66" t="s">
        <v>37</v>
      </c>
      <c r="D150" s="1"/>
      <c r="E150" s="1"/>
      <c r="F150" s="1"/>
      <c r="G150" s="1"/>
      <c r="H150" s="96">
        <f t="shared" si="5"/>
        <v>0</v>
      </c>
      <c r="I150" s="143"/>
    </row>
    <row r="151" spans="1:9" s="34" customFormat="1" ht="12.75">
      <c r="A151" s="142"/>
      <c r="B151" s="65">
        <v>12</v>
      </c>
      <c r="C151" s="66" t="s">
        <v>38</v>
      </c>
      <c r="D151" s="1"/>
      <c r="E151" s="1"/>
      <c r="F151" s="1"/>
      <c r="G151" s="1"/>
      <c r="H151" s="96">
        <f t="shared" si="5"/>
        <v>0</v>
      </c>
      <c r="I151" s="143"/>
    </row>
    <row r="152" spans="1:9" s="34" customFormat="1" ht="12.75">
      <c r="A152" s="142"/>
      <c r="B152" s="65">
        <v>13</v>
      </c>
      <c r="C152" s="66" t="s">
        <v>39</v>
      </c>
      <c r="D152" s="1"/>
      <c r="E152" s="1"/>
      <c r="F152" s="1"/>
      <c r="G152" s="1"/>
      <c r="H152" s="96">
        <f t="shared" si="5"/>
        <v>0</v>
      </c>
      <c r="I152" s="143"/>
    </row>
    <row r="153" spans="1:9" s="34" customFormat="1" ht="12.75">
      <c r="A153" s="142"/>
      <c r="B153" s="65">
        <v>14</v>
      </c>
      <c r="C153" s="66" t="s">
        <v>154</v>
      </c>
      <c r="D153" s="1"/>
      <c r="E153" s="1"/>
      <c r="F153" s="1"/>
      <c r="G153" s="1"/>
      <c r="H153" s="96">
        <f t="shared" si="5"/>
        <v>0</v>
      </c>
      <c r="I153" s="143"/>
    </row>
    <row r="154" spans="1:9" s="34" customFormat="1" ht="12.75">
      <c r="A154" s="142"/>
      <c r="B154" s="65">
        <v>15</v>
      </c>
      <c r="C154" s="66" t="s">
        <v>111</v>
      </c>
      <c r="D154" s="1"/>
      <c r="E154" s="1"/>
      <c r="F154" s="1"/>
      <c r="G154" s="1"/>
      <c r="H154" s="96">
        <f t="shared" si="5"/>
        <v>0</v>
      </c>
      <c r="I154" s="143"/>
    </row>
    <row r="155" spans="1:9" s="34" customFormat="1" ht="12.75">
      <c r="A155" s="142"/>
      <c r="B155" s="65">
        <v>16</v>
      </c>
      <c r="C155" s="67" t="s">
        <v>69</v>
      </c>
      <c r="D155" s="1"/>
      <c r="E155" s="1"/>
      <c r="F155" s="1"/>
      <c r="G155" s="1"/>
      <c r="H155" s="96">
        <f t="shared" si="5"/>
        <v>0</v>
      </c>
      <c r="I155" s="143"/>
    </row>
    <row r="156" spans="1:9" s="34" customFormat="1" ht="12.75">
      <c r="A156" s="142"/>
      <c r="B156" s="65">
        <v>17</v>
      </c>
      <c r="C156" s="66" t="s">
        <v>70</v>
      </c>
      <c r="D156" s="1"/>
      <c r="E156" s="1"/>
      <c r="F156" s="1"/>
      <c r="G156" s="1"/>
      <c r="H156" s="96">
        <f t="shared" si="5"/>
        <v>0</v>
      </c>
      <c r="I156" s="143"/>
    </row>
    <row r="157" spans="1:9" s="34" customFormat="1" ht="12.75">
      <c r="A157" s="142"/>
      <c r="B157" s="65">
        <v>18</v>
      </c>
      <c r="C157" s="66" t="s">
        <v>71</v>
      </c>
      <c r="D157" s="1"/>
      <c r="E157" s="1"/>
      <c r="F157" s="1"/>
      <c r="G157" s="1"/>
      <c r="H157" s="96">
        <f t="shared" si="5"/>
        <v>0</v>
      </c>
      <c r="I157" s="143"/>
    </row>
    <row r="158" spans="1:9" s="34" customFormat="1" ht="12.75">
      <c r="A158" s="142"/>
      <c r="B158" s="65">
        <v>19</v>
      </c>
      <c r="C158" s="66" t="s">
        <v>62</v>
      </c>
      <c r="D158" s="1"/>
      <c r="E158" s="1"/>
      <c r="F158" s="1"/>
      <c r="G158" s="1"/>
      <c r="H158" s="96">
        <f t="shared" si="5"/>
        <v>0</v>
      </c>
      <c r="I158" s="143"/>
    </row>
    <row r="159" spans="1:9" s="34" customFormat="1" ht="12.75">
      <c r="A159" s="142"/>
      <c r="B159" s="65">
        <v>20</v>
      </c>
      <c r="C159" s="66" t="s">
        <v>86</v>
      </c>
      <c r="D159" s="1"/>
      <c r="E159" s="1"/>
      <c r="F159" s="1"/>
      <c r="G159" s="1"/>
      <c r="H159" s="96">
        <f t="shared" si="5"/>
        <v>0</v>
      </c>
      <c r="I159" s="143"/>
    </row>
    <row r="160" spans="1:9" s="34" customFormat="1" ht="12.75">
      <c r="A160" s="142"/>
      <c r="B160" s="65">
        <v>21</v>
      </c>
      <c r="C160" s="66" t="s">
        <v>4</v>
      </c>
      <c r="D160" s="1"/>
      <c r="E160" s="1"/>
      <c r="F160" s="1"/>
      <c r="G160" s="1"/>
      <c r="H160" s="96">
        <f t="shared" si="5"/>
        <v>0</v>
      </c>
      <c r="I160" s="143"/>
    </row>
    <row r="161" spans="1:9" s="34" customFormat="1" ht="12.75">
      <c r="A161" s="142"/>
      <c r="B161" s="65">
        <v>22</v>
      </c>
      <c r="C161" s="66" t="s">
        <v>41</v>
      </c>
      <c r="D161" s="1"/>
      <c r="E161" s="1"/>
      <c r="F161" s="1"/>
      <c r="G161" s="1"/>
      <c r="H161" s="96">
        <f t="shared" si="5"/>
        <v>0</v>
      </c>
      <c r="I161" s="143"/>
    </row>
    <row r="162" spans="1:9" s="34" customFormat="1" ht="12.75">
      <c r="A162" s="142"/>
      <c r="B162" s="65">
        <v>23</v>
      </c>
      <c r="C162" s="66" t="s">
        <v>42</v>
      </c>
      <c r="D162" s="1"/>
      <c r="E162" s="1"/>
      <c r="F162" s="1"/>
      <c r="G162" s="1"/>
      <c r="H162" s="96">
        <f t="shared" si="5"/>
        <v>0</v>
      </c>
      <c r="I162" s="143"/>
    </row>
    <row r="163" spans="1:9" s="34" customFormat="1" ht="12.75">
      <c r="A163" s="142"/>
      <c r="B163" s="65">
        <v>24</v>
      </c>
      <c r="C163" s="66" t="s">
        <v>134</v>
      </c>
      <c r="D163" s="1"/>
      <c r="E163" s="1"/>
      <c r="F163" s="1"/>
      <c r="G163" s="1"/>
      <c r="H163" s="96">
        <f t="shared" si="5"/>
        <v>0</v>
      </c>
      <c r="I163" s="143"/>
    </row>
    <row r="164" spans="1:9" s="34" customFormat="1" ht="12.75">
      <c r="A164" s="142"/>
      <c r="B164" s="65">
        <v>25</v>
      </c>
      <c r="C164" s="61" t="s">
        <v>112</v>
      </c>
      <c r="D164" s="1"/>
      <c r="E164" s="1"/>
      <c r="F164" s="1"/>
      <c r="G164" s="1"/>
      <c r="H164" s="96">
        <f t="shared" si="5"/>
        <v>0</v>
      </c>
      <c r="I164" s="143"/>
    </row>
    <row r="165" spans="1:9" s="34" customFormat="1" ht="12.75">
      <c r="A165" s="142"/>
      <c r="B165" s="65" t="s">
        <v>80</v>
      </c>
      <c r="C165" s="66" t="s">
        <v>113</v>
      </c>
      <c r="D165" s="187"/>
      <c r="E165" s="1"/>
      <c r="F165" s="187"/>
      <c r="G165" s="1"/>
      <c r="H165" s="280"/>
      <c r="I165" s="143"/>
    </row>
    <row r="166" spans="1:9" s="34" customFormat="1" ht="12.75">
      <c r="A166" s="142"/>
      <c r="B166" s="65" t="s">
        <v>80</v>
      </c>
      <c r="C166" s="61" t="s">
        <v>133</v>
      </c>
      <c r="D166" s="287"/>
      <c r="E166" s="288"/>
      <c r="F166" s="289"/>
      <c r="G166" s="92"/>
      <c r="H166" s="281"/>
      <c r="I166" s="143"/>
    </row>
    <row r="167" spans="1:9" s="34" customFormat="1" ht="13.5" thickBot="1">
      <c r="A167" s="142"/>
      <c r="B167" s="68"/>
      <c r="C167" s="59" t="s">
        <v>65</v>
      </c>
      <c r="D167" s="95">
        <f>SUM(D140:D164)</f>
        <v>0</v>
      </c>
      <c r="E167" s="95">
        <f>SUM(E140:E165)</f>
        <v>0</v>
      </c>
      <c r="F167" s="95">
        <f>SUM(F140:F164)</f>
        <v>0</v>
      </c>
      <c r="G167" s="95">
        <f>SUM(G140:G166)</f>
        <v>0</v>
      </c>
      <c r="H167" s="95">
        <f>SUM(H140:H164)</f>
        <v>0</v>
      </c>
      <c r="I167" s="143"/>
    </row>
    <row r="168" spans="1:9" s="34" customFormat="1" ht="12.75">
      <c r="A168" s="142"/>
      <c r="B168" s="33"/>
      <c r="C168" s="31"/>
      <c r="D168" s="199"/>
      <c r="E168" s="199"/>
      <c r="F168" s="199"/>
      <c r="G168" s="199"/>
      <c r="H168" s="199"/>
      <c r="I168" s="143"/>
    </row>
    <row r="169" spans="1:9" s="34" customFormat="1" ht="12.75">
      <c r="A169" s="142"/>
      <c r="B169" s="33"/>
      <c r="C169" s="31"/>
      <c r="D169" s="199"/>
      <c r="E169" s="199"/>
      <c r="F169" s="199"/>
      <c r="G169" s="199"/>
      <c r="H169" s="199"/>
      <c r="I169" s="143"/>
    </row>
    <row r="170" spans="1:9" s="34" customFormat="1" ht="12.75">
      <c r="A170" s="142"/>
      <c r="B170" s="33"/>
      <c r="C170" s="31"/>
      <c r="D170" s="199"/>
      <c r="E170" s="199"/>
      <c r="F170" s="199"/>
      <c r="G170" s="199"/>
      <c r="H170" s="199"/>
      <c r="I170" s="143"/>
    </row>
    <row r="171" spans="1:9" s="34" customFormat="1" ht="12.75">
      <c r="A171" s="142"/>
      <c r="B171" s="33"/>
      <c r="C171" s="31"/>
      <c r="D171" s="199"/>
      <c r="E171" s="199"/>
      <c r="F171" s="199"/>
      <c r="G171" s="199"/>
      <c r="H171" s="199"/>
      <c r="I171" s="143"/>
    </row>
    <row r="172" spans="1:9" s="34" customFormat="1" ht="12.75">
      <c r="A172" s="142"/>
      <c r="B172" s="33"/>
      <c r="C172" s="31"/>
      <c r="D172" s="199"/>
      <c r="E172" s="199"/>
      <c r="F172" s="199"/>
      <c r="G172" s="199"/>
      <c r="H172" s="199"/>
      <c r="I172" s="143"/>
    </row>
    <row r="173" spans="1:9" s="34" customFormat="1" ht="12.75">
      <c r="A173" s="142"/>
      <c r="B173" s="33"/>
      <c r="C173" s="31"/>
      <c r="D173" s="199"/>
      <c r="E173" s="199"/>
      <c r="F173" s="199"/>
      <c r="G173" s="199"/>
      <c r="H173" s="199"/>
      <c r="I173" s="143"/>
    </row>
    <row r="174" spans="1:9" s="34" customFormat="1" ht="12.75">
      <c r="A174" s="142"/>
      <c r="B174" s="33"/>
      <c r="C174" s="31"/>
      <c r="D174" s="199"/>
      <c r="E174" s="199"/>
      <c r="F174" s="199"/>
      <c r="G174" s="199"/>
      <c r="H174" s="199"/>
      <c r="I174" s="143"/>
    </row>
    <row r="175" spans="1:9" s="34" customFormat="1" ht="12.75">
      <c r="A175" s="142"/>
      <c r="B175" s="33"/>
      <c r="C175" s="31"/>
      <c r="D175" s="199"/>
      <c r="E175" s="199"/>
      <c r="F175" s="199"/>
      <c r="G175" s="199"/>
      <c r="H175" s="199"/>
      <c r="I175" s="143"/>
    </row>
    <row r="176" spans="1:9" s="34" customFormat="1" ht="12.75">
      <c r="A176" s="142"/>
      <c r="B176" s="33"/>
      <c r="C176" s="31"/>
      <c r="D176" s="199"/>
      <c r="E176" s="199"/>
      <c r="F176" s="199"/>
      <c r="G176" s="199"/>
      <c r="H176" s="199"/>
      <c r="I176" s="143"/>
    </row>
    <row r="177" spans="1:9" s="34" customFormat="1" ht="12.75">
      <c r="A177" s="142"/>
      <c r="B177" s="33"/>
      <c r="C177" s="31"/>
      <c r="D177" s="199"/>
      <c r="E177" s="199"/>
      <c r="F177" s="199"/>
      <c r="G177" s="199"/>
      <c r="H177" s="199"/>
      <c r="I177" s="143"/>
    </row>
    <row r="178" spans="1:9" s="34" customFormat="1" ht="12.75">
      <c r="A178" s="142"/>
      <c r="B178" s="33"/>
      <c r="C178" s="31"/>
      <c r="D178" s="199"/>
      <c r="E178" s="199"/>
      <c r="F178" s="199"/>
      <c r="G178" s="199"/>
      <c r="H178" s="199"/>
      <c r="I178" s="143"/>
    </row>
    <row r="179" spans="1:9" s="34" customFormat="1" ht="12.75">
      <c r="A179" s="142"/>
      <c r="B179" s="33"/>
      <c r="C179" s="31"/>
      <c r="D179" s="199"/>
      <c r="E179" s="199"/>
      <c r="F179" s="199"/>
      <c r="G179" s="199"/>
      <c r="H179" s="199"/>
      <c r="I179" s="143"/>
    </row>
    <row r="180" spans="1:9" s="34" customFormat="1" ht="12.75">
      <c r="A180" s="142"/>
      <c r="B180" s="33"/>
      <c r="C180" s="31"/>
      <c r="D180" s="199"/>
      <c r="E180" s="199"/>
      <c r="F180" s="199"/>
      <c r="G180" s="199"/>
      <c r="H180" s="199"/>
      <c r="I180" s="143"/>
    </row>
    <row r="181" spans="1:9" s="34" customFormat="1" ht="12.75">
      <c r="A181" s="142"/>
      <c r="B181" s="33"/>
      <c r="C181" s="31"/>
      <c r="D181" s="199"/>
      <c r="E181" s="199"/>
      <c r="F181" s="199"/>
      <c r="G181" s="199"/>
      <c r="H181" s="199"/>
      <c r="I181" s="143"/>
    </row>
    <row r="182" spans="1:9" s="34" customFormat="1" ht="12.75">
      <c r="A182" s="142"/>
      <c r="B182" s="33"/>
      <c r="C182" s="31"/>
      <c r="D182" s="199"/>
      <c r="E182" s="199"/>
      <c r="F182" s="199"/>
      <c r="G182" s="199"/>
      <c r="H182" s="199"/>
      <c r="I182" s="143"/>
    </row>
    <row r="183" spans="1:9" s="34" customFormat="1" ht="12.75">
      <c r="A183" s="142"/>
      <c r="B183" s="33"/>
      <c r="C183" s="31"/>
      <c r="D183" s="199"/>
      <c r="E183" s="199"/>
      <c r="F183" s="199"/>
      <c r="G183" s="199"/>
      <c r="H183" s="199"/>
      <c r="I183" s="143"/>
    </row>
    <row r="184" spans="1:9" s="34" customFormat="1" ht="12.75">
      <c r="A184" s="142"/>
      <c r="B184" s="33"/>
      <c r="C184" s="31"/>
      <c r="D184" s="199"/>
      <c r="E184" s="199"/>
      <c r="F184" s="199"/>
      <c r="G184" s="199"/>
      <c r="H184" s="199"/>
      <c r="I184" s="143"/>
    </row>
    <row r="185" spans="1:9" s="34" customFormat="1" ht="12.75">
      <c r="A185" s="142"/>
      <c r="B185" s="33"/>
      <c r="C185" s="31"/>
      <c r="D185" s="199"/>
      <c r="E185" s="199"/>
      <c r="F185" s="199"/>
      <c r="G185" s="199"/>
      <c r="H185" s="199"/>
      <c r="I185" s="143"/>
    </row>
    <row r="186" spans="1:9" s="34" customFormat="1" ht="12.75">
      <c r="A186" s="142"/>
      <c r="B186" s="33"/>
      <c r="C186" s="31"/>
      <c r="D186" s="199"/>
      <c r="E186" s="199"/>
      <c r="F186" s="199"/>
      <c r="G186" s="199"/>
      <c r="H186" s="199"/>
      <c r="I186" s="143"/>
    </row>
    <row r="187" spans="1:9" s="34" customFormat="1" ht="12.75">
      <c r="A187" s="142"/>
      <c r="B187" s="33"/>
      <c r="C187" s="31"/>
      <c r="D187" s="199"/>
      <c r="E187" s="199"/>
      <c r="F187" s="199"/>
      <c r="G187" s="199"/>
      <c r="H187" s="199"/>
      <c r="I187" s="143"/>
    </row>
    <row r="188" spans="1:9" s="34" customFormat="1" ht="19.5" customHeight="1">
      <c r="A188" s="142"/>
      <c r="B188" s="33"/>
      <c r="C188" s="31"/>
      <c r="D188" s="199"/>
      <c r="E188" s="199"/>
      <c r="F188" s="199"/>
      <c r="G188" s="199"/>
      <c r="H188" s="199"/>
      <c r="I188" s="143"/>
    </row>
    <row r="189" spans="1:9" s="34" customFormat="1" ht="12.75" hidden="1">
      <c r="A189" s="142"/>
      <c r="B189" s="33"/>
      <c r="C189" s="31"/>
      <c r="D189" s="199"/>
      <c r="E189" s="199"/>
      <c r="F189" s="199"/>
      <c r="G189" s="199"/>
      <c r="H189" s="199"/>
      <c r="I189" s="143"/>
    </row>
    <row r="190" spans="1:9" s="34" customFormat="1" ht="12.75" hidden="1">
      <c r="A190" s="142"/>
      <c r="B190" s="33"/>
      <c r="C190" s="31"/>
      <c r="D190" s="199"/>
      <c r="E190" s="199"/>
      <c r="F190" s="199"/>
      <c r="G190" s="199"/>
      <c r="H190" s="199"/>
      <c r="I190" s="143"/>
    </row>
    <row r="191" spans="1:9" s="34" customFormat="1" ht="12.75" hidden="1">
      <c r="A191" s="142"/>
      <c r="B191" s="33"/>
      <c r="C191" s="31"/>
      <c r="D191" s="199"/>
      <c r="E191" s="199"/>
      <c r="F191" s="199"/>
      <c r="G191" s="199"/>
      <c r="H191" s="199"/>
      <c r="I191" s="143"/>
    </row>
    <row r="192" spans="1:9" s="34" customFormat="1" ht="15.75" customHeight="1" thickBot="1">
      <c r="A192" s="142"/>
      <c r="B192" s="33"/>
      <c r="C192" s="31"/>
      <c r="D192" s="199"/>
      <c r="E192" s="199"/>
      <c r="F192" s="199"/>
      <c r="G192" s="199"/>
      <c r="H192" s="199"/>
      <c r="I192" s="143"/>
    </row>
    <row r="193" spans="1:9" s="34" customFormat="1" ht="9.75" customHeight="1" hidden="1">
      <c r="A193" s="142"/>
      <c r="B193" s="33"/>
      <c r="C193" s="31"/>
      <c r="D193" s="199"/>
      <c r="E193" s="199"/>
      <c r="F193" s="199"/>
      <c r="G193" s="199"/>
      <c r="H193" s="199"/>
      <c r="I193" s="143"/>
    </row>
    <row r="194" spans="1:9" s="34" customFormat="1" ht="13.5" hidden="1" thickBot="1">
      <c r="A194" s="142"/>
      <c r="B194" s="197"/>
      <c r="C194" s="147"/>
      <c r="D194" s="198"/>
      <c r="E194" s="198"/>
      <c r="F194" s="198"/>
      <c r="G194" s="198"/>
      <c r="H194" s="198"/>
      <c r="I194" s="143"/>
    </row>
    <row r="195" spans="1:9" s="34" customFormat="1" ht="13.5" thickBot="1">
      <c r="A195" s="145"/>
      <c r="B195" s="131"/>
      <c r="C195" s="156"/>
      <c r="D195" s="169"/>
      <c r="E195" s="169"/>
      <c r="F195" s="169"/>
      <c r="G195" s="134"/>
      <c r="H195" s="134"/>
      <c r="I195" s="151"/>
    </row>
    <row r="196" spans="1:9" ht="12.75">
      <c r="A196" s="130"/>
      <c r="B196" s="36" t="s">
        <v>11</v>
      </c>
      <c r="C196" s="20" t="s">
        <v>143</v>
      </c>
      <c r="D196" s="7"/>
      <c r="E196" s="37"/>
      <c r="F196" s="37"/>
      <c r="I196" s="135"/>
    </row>
    <row r="197" spans="1:9" ht="13.5" thickBot="1">
      <c r="A197" s="139"/>
      <c r="B197" s="3"/>
      <c r="C197" s="8"/>
      <c r="D197" s="37"/>
      <c r="E197" s="37"/>
      <c r="F197" s="37"/>
      <c r="I197" s="140"/>
    </row>
    <row r="198" spans="1:9" ht="89.25">
      <c r="A198" s="139"/>
      <c r="B198" s="70"/>
      <c r="C198" s="55" t="s">
        <v>91</v>
      </c>
      <c r="D198" s="63" t="s">
        <v>144</v>
      </c>
      <c r="E198" s="219" t="s">
        <v>145</v>
      </c>
      <c r="F198" s="63" t="s">
        <v>146</v>
      </c>
      <c r="G198" s="191" t="s">
        <v>147</v>
      </c>
      <c r="H198" s="194"/>
      <c r="I198" s="140"/>
    </row>
    <row r="199" spans="1:9" ht="14.25" customHeight="1">
      <c r="A199" s="139"/>
      <c r="B199" s="65">
        <v>1</v>
      </c>
      <c r="C199" s="67" t="s">
        <v>21</v>
      </c>
      <c r="D199" s="1"/>
      <c r="E199" s="1"/>
      <c r="F199" s="1"/>
      <c r="G199" s="192">
        <f>D199+E199-F199</f>
        <v>0</v>
      </c>
      <c r="H199" s="284"/>
      <c r="I199" s="140"/>
    </row>
    <row r="200" spans="1:9" ht="12.75">
      <c r="A200" s="139"/>
      <c r="B200" s="65">
        <v>2</v>
      </c>
      <c r="C200" s="66" t="s">
        <v>117</v>
      </c>
      <c r="D200" s="1"/>
      <c r="E200" s="1"/>
      <c r="F200" s="1"/>
      <c r="G200" s="192">
        <f>D200+E200-F200</f>
        <v>0</v>
      </c>
      <c r="H200" s="284"/>
      <c r="I200" s="140"/>
    </row>
    <row r="201" spans="1:9" ht="12.75">
      <c r="A201" s="139"/>
      <c r="B201" s="65">
        <v>3</v>
      </c>
      <c r="C201" s="66" t="s">
        <v>118</v>
      </c>
      <c r="D201" s="1"/>
      <c r="E201" s="1"/>
      <c r="F201" s="1"/>
      <c r="G201" s="192">
        <f>D201+E201-F201</f>
        <v>0</v>
      </c>
      <c r="H201" s="284"/>
      <c r="I201" s="140"/>
    </row>
    <row r="202" spans="1:9" ht="12.75">
      <c r="A202" s="139"/>
      <c r="B202" s="65">
        <v>4</v>
      </c>
      <c r="C202" s="66" t="s">
        <v>153</v>
      </c>
      <c r="D202" s="1"/>
      <c r="E202" s="1"/>
      <c r="F202" s="1"/>
      <c r="G202" s="192">
        <f>D202+E202-F202</f>
        <v>0</v>
      </c>
      <c r="H202" s="284"/>
      <c r="I202" s="140"/>
    </row>
    <row r="203" spans="1:9" ht="12.75">
      <c r="A203" s="139"/>
      <c r="B203" s="65">
        <v>5</v>
      </c>
      <c r="C203" s="66" t="s">
        <v>12</v>
      </c>
      <c r="D203" s="1"/>
      <c r="E203" s="1"/>
      <c r="F203" s="1"/>
      <c r="G203" s="192">
        <f>D203+E203-F203</f>
        <v>0</v>
      </c>
      <c r="H203" s="284"/>
      <c r="I203" s="140"/>
    </row>
    <row r="204" spans="1:9" ht="13.5" thickBot="1">
      <c r="A204" s="139"/>
      <c r="B204" s="68"/>
      <c r="C204" s="59" t="s">
        <v>65</v>
      </c>
      <c r="D204" s="69">
        <f>SUM(D199:D203)</f>
        <v>0</v>
      </c>
      <c r="E204" s="69">
        <f>SUM(E199:E203)</f>
        <v>0</v>
      </c>
      <c r="F204" s="69">
        <f>SUM(F199:F203)</f>
        <v>0</v>
      </c>
      <c r="G204" s="193">
        <f>SUM(G199:G203)</f>
        <v>0</v>
      </c>
      <c r="H204" s="284"/>
      <c r="I204" s="140"/>
    </row>
    <row r="205" spans="1:9" ht="12.75">
      <c r="A205" s="139"/>
      <c r="B205" s="21"/>
      <c r="C205" s="20"/>
      <c r="D205" s="38"/>
      <c r="E205" s="38"/>
      <c r="F205" s="37"/>
      <c r="H205" s="48"/>
      <c r="I205" s="140"/>
    </row>
    <row r="206" spans="1:9" ht="12.75">
      <c r="A206" s="139"/>
      <c r="B206" s="21"/>
      <c r="C206" s="20"/>
      <c r="D206" s="38"/>
      <c r="E206" s="38"/>
      <c r="F206" s="37"/>
      <c r="I206" s="140"/>
    </row>
    <row r="207" spans="1:9" ht="144" customHeight="1">
      <c r="A207" s="139"/>
      <c r="B207" s="21"/>
      <c r="C207" s="20"/>
      <c r="D207" s="38"/>
      <c r="E207" s="38"/>
      <c r="F207" s="37"/>
      <c r="I207" s="140"/>
    </row>
    <row r="208" spans="1:9" ht="29.25" customHeight="1">
      <c r="A208" s="139"/>
      <c r="B208" s="21"/>
      <c r="C208" s="20"/>
      <c r="D208" s="38"/>
      <c r="E208" s="38"/>
      <c r="F208" s="37"/>
      <c r="I208" s="140"/>
    </row>
    <row r="209" spans="1:9" ht="12.75">
      <c r="A209" s="139"/>
      <c r="B209" s="21" t="s">
        <v>103</v>
      </c>
      <c r="C209" s="20" t="s">
        <v>96</v>
      </c>
      <c r="D209" s="38"/>
      <c r="E209" s="38"/>
      <c r="F209" s="37"/>
      <c r="I209" s="140"/>
    </row>
    <row r="210" spans="1:9" ht="13.5" customHeight="1" thickBot="1">
      <c r="A210" s="139"/>
      <c r="B210" s="21"/>
      <c r="C210" s="20"/>
      <c r="D210" s="38"/>
      <c r="E210" s="38"/>
      <c r="F210" s="37"/>
      <c r="I210" s="140"/>
    </row>
    <row r="211" spans="1:9" ht="38.25">
      <c r="A211" s="139"/>
      <c r="B211" s="200">
        <v>1</v>
      </c>
      <c r="C211" s="202" t="s">
        <v>126</v>
      </c>
      <c r="D211" s="205">
        <f>+$D$16</f>
        <v>0</v>
      </c>
      <c r="E211" s="204">
        <f>E26+E28-E222</f>
        <v>0</v>
      </c>
      <c r="F211" s="38"/>
      <c r="I211" s="140"/>
    </row>
    <row r="212" spans="1:9" ht="12.75">
      <c r="A212" s="139"/>
      <c r="B212" s="181">
        <v>2</v>
      </c>
      <c r="C212" s="87" t="s">
        <v>72</v>
      </c>
      <c r="D212" s="89"/>
      <c r="E212" s="97">
        <f>D105-E223</f>
        <v>0</v>
      </c>
      <c r="F212" s="38"/>
      <c r="G212" s="24"/>
      <c r="I212" s="140"/>
    </row>
    <row r="213" spans="1:9" ht="27" customHeight="1">
      <c r="A213" s="139"/>
      <c r="B213" s="181">
        <v>3</v>
      </c>
      <c r="C213" s="12" t="s">
        <v>73</v>
      </c>
      <c r="D213" s="7"/>
      <c r="E213" s="97">
        <f>+G121+F204-E224+G167</f>
        <v>0</v>
      </c>
      <c r="F213" s="37"/>
      <c r="G213" s="24"/>
      <c r="H213" s="24"/>
      <c r="I213" s="140"/>
    </row>
    <row r="214" spans="1:9" ht="25.5">
      <c r="A214" s="141"/>
      <c r="B214" s="181">
        <v>4</v>
      </c>
      <c r="C214" s="94" t="s">
        <v>22</v>
      </c>
      <c r="D214" s="89"/>
      <c r="E214" s="97">
        <f>D44</f>
        <v>0</v>
      </c>
      <c r="F214" s="37"/>
      <c r="G214" s="24"/>
      <c r="H214" s="24"/>
      <c r="I214" s="140"/>
    </row>
    <row r="215" spans="1:9" ht="25.5">
      <c r="A215" s="141"/>
      <c r="B215" s="181">
        <v>5</v>
      </c>
      <c r="C215" s="93" t="s">
        <v>23</v>
      </c>
      <c r="D215" s="89"/>
      <c r="E215" s="97">
        <f>D60</f>
        <v>0</v>
      </c>
      <c r="F215" s="37"/>
      <c r="G215" s="24"/>
      <c r="H215" s="24"/>
      <c r="I215" s="140"/>
    </row>
    <row r="216" spans="1:9" ht="26.25" thickBot="1">
      <c r="A216" s="141"/>
      <c r="B216" s="201">
        <v>6</v>
      </c>
      <c r="C216" s="203" t="s">
        <v>127</v>
      </c>
      <c r="D216" s="206">
        <f>+$F$16</f>
        <v>0</v>
      </c>
      <c r="E216" s="98">
        <f>SUM(E211+E212+E214)-E213-E215</f>
        <v>0</v>
      </c>
      <c r="F216" s="26"/>
      <c r="H216" s="24"/>
      <c r="I216" s="140"/>
    </row>
    <row r="217" spans="1:9" ht="12.75">
      <c r="A217" s="141"/>
      <c r="B217" s="3"/>
      <c r="C217" s="12"/>
      <c r="D217" s="100"/>
      <c r="E217" s="104"/>
      <c r="F217" s="26"/>
      <c r="I217" s="140"/>
    </row>
    <row r="218" spans="1:9" ht="26.25" customHeight="1">
      <c r="A218" s="139"/>
      <c r="B218" s="3"/>
      <c r="C218" s="12"/>
      <c r="D218" s="100"/>
      <c r="E218" s="104"/>
      <c r="F218" s="26"/>
      <c r="I218" s="140"/>
    </row>
    <row r="219" spans="1:9" ht="120.75" customHeight="1">
      <c r="A219" s="139"/>
      <c r="B219" s="3"/>
      <c r="C219" s="12"/>
      <c r="D219" s="7"/>
      <c r="E219" s="7"/>
      <c r="F219" s="26"/>
      <c r="I219" s="140"/>
    </row>
    <row r="220" spans="1:9" ht="29.25" customHeight="1">
      <c r="A220" s="139"/>
      <c r="B220" s="21" t="s">
        <v>77</v>
      </c>
      <c r="C220" s="20" t="s">
        <v>97</v>
      </c>
      <c r="D220" s="39"/>
      <c r="E220" s="7"/>
      <c r="F220" s="26"/>
      <c r="I220" s="140"/>
    </row>
    <row r="221" spans="1:9" ht="24" customHeight="1" thickBot="1">
      <c r="A221" s="139"/>
      <c r="B221" s="3"/>
      <c r="C221" s="12"/>
      <c r="D221" s="38"/>
      <c r="E221" s="38"/>
      <c r="F221" s="26"/>
      <c r="I221" s="140"/>
    </row>
    <row r="222" spans="1:9" ht="12.75">
      <c r="A222" s="139"/>
      <c r="B222" s="71">
        <v>1</v>
      </c>
      <c r="C222" s="90" t="s">
        <v>24</v>
      </c>
      <c r="D222" s="119">
        <f>+$D$16</f>
        <v>0</v>
      </c>
      <c r="E222" s="73"/>
      <c r="F222" s="26"/>
      <c r="I222" s="140"/>
    </row>
    <row r="223" spans="1:9" ht="12.75">
      <c r="A223" s="139"/>
      <c r="B223" s="56">
        <v>2</v>
      </c>
      <c r="C223" s="12" t="s">
        <v>72</v>
      </c>
      <c r="D223" s="7"/>
      <c r="E223" s="74"/>
      <c r="F223" s="26"/>
      <c r="I223" s="140"/>
    </row>
    <row r="224" spans="1:9" ht="12.75">
      <c r="A224" s="139"/>
      <c r="B224" s="56">
        <v>3</v>
      </c>
      <c r="C224" s="87" t="s">
        <v>73</v>
      </c>
      <c r="D224" s="89"/>
      <c r="E224" s="74"/>
      <c r="F224" s="26"/>
      <c r="I224" s="140"/>
    </row>
    <row r="225" spans="1:9" ht="13.5" thickBot="1">
      <c r="A225" s="139"/>
      <c r="B225" s="72">
        <v>4</v>
      </c>
      <c r="C225" s="91" t="s">
        <v>74</v>
      </c>
      <c r="D225" s="118">
        <f>+$F$16</f>
        <v>0</v>
      </c>
      <c r="E225" s="98">
        <f>SUM(E222+E223)-E224</f>
        <v>0</v>
      </c>
      <c r="F225" s="26"/>
      <c r="I225" s="140"/>
    </row>
    <row r="226" spans="1:9" ht="12.75">
      <c r="A226" s="139"/>
      <c r="B226" s="3"/>
      <c r="C226" s="12"/>
      <c r="D226" s="7"/>
      <c r="E226" s="7"/>
      <c r="F226" s="26"/>
      <c r="I226" s="140"/>
    </row>
    <row r="227" spans="1:9" ht="12.75">
      <c r="A227" s="139"/>
      <c r="B227" s="3"/>
      <c r="C227" s="227" t="s">
        <v>45</v>
      </c>
      <c r="D227" s="227"/>
      <c r="E227" s="7"/>
      <c r="F227" s="26"/>
      <c r="I227" s="140"/>
    </row>
    <row r="228" spans="1:9" ht="12.75">
      <c r="A228" s="139"/>
      <c r="B228" s="3"/>
      <c r="C228" s="12"/>
      <c r="D228" s="7"/>
      <c r="E228" s="7"/>
      <c r="F228" s="7"/>
      <c r="I228" s="140"/>
    </row>
    <row r="229" spans="1:9" ht="12.75">
      <c r="A229" s="139"/>
      <c r="B229" s="3"/>
      <c r="C229" s="224"/>
      <c r="D229" s="224"/>
      <c r="E229" s="7"/>
      <c r="F229" s="26"/>
      <c r="I229" s="140"/>
    </row>
    <row r="230" spans="1:9" ht="12.75">
      <c r="A230" s="139"/>
      <c r="B230" s="3"/>
      <c r="C230" s="3"/>
      <c r="D230" s="3"/>
      <c r="E230" s="7"/>
      <c r="F230" s="26"/>
      <c r="I230" s="140"/>
    </row>
    <row r="231" spans="1:9" ht="12.75">
      <c r="A231" s="139"/>
      <c r="B231" s="3"/>
      <c r="C231" s="3"/>
      <c r="D231" s="3"/>
      <c r="E231" s="7"/>
      <c r="F231" s="26"/>
      <c r="I231" s="140"/>
    </row>
    <row r="232" spans="1:9" ht="147.75" customHeight="1" thickBot="1">
      <c r="A232" s="139"/>
      <c r="B232" s="159"/>
      <c r="C232" s="91"/>
      <c r="D232" s="160"/>
      <c r="E232" s="160"/>
      <c r="F232" s="170"/>
      <c r="G232" s="163"/>
      <c r="I232" s="140"/>
    </row>
    <row r="233" spans="1:9" ht="34.5" customHeight="1" thickBot="1">
      <c r="A233" s="139"/>
      <c r="B233" s="131"/>
      <c r="C233" s="88"/>
      <c r="D233" s="165"/>
      <c r="E233" s="165"/>
      <c r="F233" s="165"/>
      <c r="G233" s="134"/>
      <c r="H233" s="163"/>
      <c r="I233" s="140"/>
    </row>
    <row r="234" spans="1:9" ht="24" customHeight="1" hidden="1" thickBot="1">
      <c r="A234" s="158"/>
      <c r="B234" s="21">
        <v>4</v>
      </c>
      <c r="C234" s="20" t="s">
        <v>98</v>
      </c>
      <c r="D234" s="40"/>
      <c r="E234" s="40"/>
      <c r="F234" s="40"/>
      <c r="G234" s="24"/>
      <c r="H234" s="134"/>
      <c r="I234" s="164"/>
    </row>
    <row r="235" spans="1:9" ht="24" customHeight="1" thickBot="1">
      <c r="A235" s="130"/>
      <c r="B235" s="21">
        <v>4</v>
      </c>
      <c r="C235" s="20" t="s">
        <v>98</v>
      </c>
      <c r="D235" s="40"/>
      <c r="E235" s="40"/>
      <c r="F235" s="39"/>
      <c r="H235" s="24"/>
      <c r="I235" s="135"/>
    </row>
    <row r="236" spans="1:9" ht="38.25">
      <c r="A236" s="141"/>
      <c r="B236" s="82"/>
      <c r="C236" s="55" t="s">
        <v>87</v>
      </c>
      <c r="D236" s="83" t="s">
        <v>25</v>
      </c>
      <c r="E236" s="27"/>
      <c r="F236" s="27"/>
      <c r="G236" s="26"/>
      <c r="I236" s="140"/>
    </row>
    <row r="237" spans="1:9" ht="12.75">
      <c r="A237" s="139"/>
      <c r="B237" s="56">
        <v>1</v>
      </c>
      <c r="C237" s="121"/>
      <c r="D237" s="57"/>
      <c r="E237" s="41"/>
      <c r="F237" s="41"/>
      <c r="G237" s="26"/>
      <c r="I237" s="140"/>
    </row>
    <row r="238" spans="1:9" ht="40.5" customHeight="1">
      <c r="A238" s="139"/>
      <c r="B238" s="56">
        <v>2</v>
      </c>
      <c r="C238" s="121"/>
      <c r="D238" s="57"/>
      <c r="E238" s="41"/>
      <c r="F238" s="41"/>
      <c r="G238" s="26"/>
      <c r="I238" s="140"/>
    </row>
    <row r="239" spans="1:9" ht="12.75">
      <c r="A239" s="139"/>
      <c r="B239" s="56">
        <v>3</v>
      </c>
      <c r="C239" s="121"/>
      <c r="D239" s="57"/>
      <c r="E239" s="41"/>
      <c r="F239" s="41"/>
      <c r="G239" s="26"/>
      <c r="I239" s="140"/>
    </row>
    <row r="240" spans="1:9" ht="12.75">
      <c r="A240" s="139"/>
      <c r="B240" s="56">
        <v>4</v>
      </c>
      <c r="C240" s="121"/>
      <c r="D240" s="57"/>
      <c r="E240" s="41"/>
      <c r="F240" s="41"/>
      <c r="G240" s="26"/>
      <c r="I240" s="140"/>
    </row>
    <row r="241" spans="1:9" ht="12.75">
      <c r="A241" s="139"/>
      <c r="B241" s="56">
        <v>5</v>
      </c>
      <c r="C241" s="121"/>
      <c r="D241" s="57"/>
      <c r="E241" s="41"/>
      <c r="F241" s="41"/>
      <c r="G241" s="26"/>
      <c r="I241" s="140"/>
    </row>
    <row r="242" spans="1:9" ht="12.75">
      <c r="A242" s="139"/>
      <c r="B242" s="56">
        <v>6</v>
      </c>
      <c r="C242" s="121"/>
      <c r="D242" s="57"/>
      <c r="E242" s="41"/>
      <c r="F242" s="41"/>
      <c r="G242" s="26"/>
      <c r="I242" s="140"/>
    </row>
    <row r="243" spans="1:9" ht="12.75">
      <c r="A243" s="139"/>
      <c r="B243" s="56">
        <v>7</v>
      </c>
      <c r="C243" s="121"/>
      <c r="D243" s="57"/>
      <c r="E243" s="41"/>
      <c r="F243" s="41"/>
      <c r="G243" s="26"/>
      <c r="I243" s="140"/>
    </row>
    <row r="244" spans="1:9" ht="12.75">
      <c r="A244" s="139"/>
      <c r="B244" s="56">
        <v>8</v>
      </c>
      <c r="C244" s="121"/>
      <c r="D244" s="57"/>
      <c r="E244" s="41"/>
      <c r="F244" s="41"/>
      <c r="G244" s="26"/>
      <c r="I244" s="140"/>
    </row>
    <row r="245" spans="1:9" ht="12.75">
      <c r="A245" s="139"/>
      <c r="B245" s="56">
        <v>9</v>
      </c>
      <c r="C245" s="121"/>
      <c r="D245" s="57"/>
      <c r="E245" s="41"/>
      <c r="F245" s="41"/>
      <c r="G245" s="26"/>
      <c r="I245" s="140"/>
    </row>
    <row r="246" spans="1:9" ht="12.75">
      <c r="A246" s="139"/>
      <c r="B246" s="56">
        <v>10</v>
      </c>
      <c r="C246" s="121"/>
      <c r="D246" s="57"/>
      <c r="E246" s="41"/>
      <c r="F246" s="41"/>
      <c r="G246" s="26"/>
      <c r="I246" s="140"/>
    </row>
    <row r="247" spans="1:9" ht="12.75">
      <c r="A247" s="139"/>
      <c r="B247" s="56">
        <v>11</v>
      </c>
      <c r="C247" s="121"/>
      <c r="D247" s="57"/>
      <c r="E247" s="4"/>
      <c r="F247" s="4"/>
      <c r="G247" s="4"/>
      <c r="I247" s="140"/>
    </row>
    <row r="248" spans="1:9" ht="12.75">
      <c r="A248" s="139"/>
      <c r="B248" s="56">
        <v>12</v>
      </c>
      <c r="C248" s="121"/>
      <c r="D248" s="57"/>
      <c r="E248" s="4"/>
      <c r="F248" s="4"/>
      <c r="G248" s="4"/>
      <c r="I248" s="140"/>
    </row>
    <row r="249" spans="1:9" ht="13.5" thickBot="1">
      <c r="A249" s="139"/>
      <c r="B249" s="58"/>
      <c r="C249" s="59" t="s">
        <v>65</v>
      </c>
      <c r="D249" s="60">
        <f>SUM(D237:D248)</f>
        <v>0</v>
      </c>
      <c r="E249" s="28"/>
      <c r="F249" s="28"/>
      <c r="G249" s="28"/>
      <c r="I249" s="140"/>
    </row>
    <row r="250" spans="1:9" ht="12.75">
      <c r="A250" s="139"/>
      <c r="B250" s="30"/>
      <c r="C250" s="31"/>
      <c r="D250" s="32"/>
      <c r="E250" s="49"/>
      <c r="F250" s="49"/>
      <c r="G250" s="49"/>
      <c r="H250" s="53"/>
      <c r="I250" s="140"/>
    </row>
    <row r="251" spans="1:9" ht="12.75">
      <c r="A251" s="171"/>
      <c r="B251" s="30"/>
      <c r="C251" s="31"/>
      <c r="D251" s="32"/>
      <c r="E251" s="49"/>
      <c r="F251" s="49"/>
      <c r="G251" s="49"/>
      <c r="H251" s="54"/>
      <c r="I251" s="140"/>
    </row>
    <row r="252" spans="1:9" s="34" customFormat="1" ht="135" customHeight="1">
      <c r="A252" s="172"/>
      <c r="B252" s="30"/>
      <c r="C252" s="31"/>
      <c r="D252" s="32"/>
      <c r="E252" s="49"/>
      <c r="F252" s="49"/>
      <c r="G252" s="49"/>
      <c r="H252" s="54"/>
      <c r="I252" s="143"/>
    </row>
    <row r="253" spans="1:9" s="34" customFormat="1" ht="25.5" customHeight="1">
      <c r="A253" s="172"/>
      <c r="B253" s="3"/>
      <c r="C253" s="12"/>
      <c r="D253" s="4"/>
      <c r="E253" s="4"/>
      <c r="F253" s="4"/>
      <c r="G253" s="5"/>
      <c r="H253" s="54"/>
      <c r="I253" s="143"/>
    </row>
    <row r="254" spans="1:9" s="34" customFormat="1" ht="12.75">
      <c r="A254" s="172"/>
      <c r="B254" s="36">
        <v>5</v>
      </c>
      <c r="C254" s="20" t="s">
        <v>122</v>
      </c>
      <c r="D254" s="4"/>
      <c r="E254" s="4"/>
      <c r="F254" s="4"/>
      <c r="G254" s="5"/>
      <c r="H254" s="5"/>
      <c r="I254" s="143"/>
    </row>
    <row r="255" spans="1:9" ht="13.5" thickBot="1">
      <c r="A255" s="139"/>
      <c r="B255" s="36"/>
      <c r="C255" s="20"/>
      <c r="D255" s="4"/>
      <c r="E255" s="4"/>
      <c r="F255" s="4"/>
      <c r="I255" s="140"/>
    </row>
    <row r="256" spans="1:9" ht="12.75">
      <c r="A256" s="139"/>
      <c r="B256" s="62"/>
      <c r="C256" s="75" t="s">
        <v>85</v>
      </c>
      <c r="D256" s="75" t="s">
        <v>51</v>
      </c>
      <c r="E256" s="76">
        <f>F16</f>
        <v>0</v>
      </c>
      <c r="F256" s="4"/>
      <c r="I256" s="140"/>
    </row>
    <row r="257" spans="1:9" ht="12.75">
      <c r="A257" s="139"/>
      <c r="B257" s="56">
        <v>1</v>
      </c>
      <c r="C257" s="61" t="s">
        <v>57</v>
      </c>
      <c r="D257" s="282">
        <f>E60+D105-D93+E105-G121-G167-F204+G166</f>
        <v>0</v>
      </c>
      <c r="E257" s="283"/>
      <c r="F257" s="4"/>
      <c r="I257" s="140"/>
    </row>
    <row r="258" spans="1:9" ht="12.75">
      <c r="A258" s="139"/>
      <c r="B258" s="84" t="s">
        <v>79</v>
      </c>
      <c r="C258" s="195" t="s">
        <v>125</v>
      </c>
      <c r="D258" s="254">
        <f>(E27-D103)+G165</f>
        <v>0</v>
      </c>
      <c r="E258" s="255"/>
      <c r="F258" s="4"/>
      <c r="I258" s="140"/>
    </row>
    <row r="259" spans="1:9" ht="12.75">
      <c r="A259" s="139"/>
      <c r="B259" s="84" t="s">
        <v>79</v>
      </c>
      <c r="C259" s="85" t="s">
        <v>120</v>
      </c>
      <c r="D259" s="266">
        <f>E28+D93-E105-G166</f>
        <v>0</v>
      </c>
      <c r="E259" s="267"/>
      <c r="F259" s="4"/>
      <c r="I259" s="140"/>
    </row>
    <row r="260" spans="1:9" ht="12.75">
      <c r="A260" s="139"/>
      <c r="B260" s="65">
        <v>2</v>
      </c>
      <c r="C260" s="61" t="s">
        <v>136</v>
      </c>
      <c r="D260" s="285">
        <f>G76</f>
        <v>0</v>
      </c>
      <c r="E260" s="286"/>
      <c r="F260" s="4"/>
      <c r="I260" s="140"/>
    </row>
    <row r="261" spans="1:9" ht="12.75">
      <c r="A261" s="139"/>
      <c r="B261" s="56">
        <v>3</v>
      </c>
      <c r="C261" s="61" t="s">
        <v>58</v>
      </c>
      <c r="D261" s="282">
        <f>G77+G105</f>
        <v>0</v>
      </c>
      <c r="E261" s="283"/>
      <c r="F261" s="4"/>
      <c r="I261" s="140"/>
    </row>
    <row r="262" spans="1:9" ht="12.75">
      <c r="A262" s="139"/>
      <c r="B262" s="56">
        <v>4</v>
      </c>
      <c r="C262" s="61" t="s">
        <v>0</v>
      </c>
      <c r="D262" s="282">
        <f>G78</f>
        <v>0</v>
      </c>
      <c r="E262" s="283"/>
      <c r="F262" s="4"/>
      <c r="I262" s="140"/>
    </row>
    <row r="263" spans="1:9" ht="12.75">
      <c r="A263" s="139"/>
      <c r="B263" s="56">
        <v>5</v>
      </c>
      <c r="C263" s="61" t="str">
        <f>C32</f>
        <v>Удели или акције код других лица</v>
      </c>
      <c r="D263" s="282">
        <f>G79</f>
        <v>0</v>
      </c>
      <c r="E263" s="283"/>
      <c r="F263" s="4"/>
      <c r="I263" s="140"/>
    </row>
    <row r="264" spans="1:9" ht="12.75">
      <c r="A264" s="139"/>
      <c r="B264" s="56">
        <v>6</v>
      </c>
      <c r="C264" s="61" t="s">
        <v>137</v>
      </c>
      <c r="D264" s="282">
        <f>G80</f>
        <v>0</v>
      </c>
      <c r="E264" s="283"/>
      <c r="F264" s="4"/>
      <c r="I264" s="140"/>
    </row>
    <row r="265" spans="1:9" ht="25.5">
      <c r="A265" s="139"/>
      <c r="B265" s="181">
        <v>7</v>
      </c>
      <c r="C265" s="180" t="str">
        <f>C34</f>
        <v>Некретнине, постројења, опрема и биолошка средства</v>
      </c>
      <c r="D265" s="264">
        <f>G81</f>
        <v>0</v>
      </c>
      <c r="E265" s="265"/>
      <c r="F265" s="4"/>
      <c r="I265" s="140"/>
    </row>
    <row r="266" spans="1:9" ht="12.75">
      <c r="A266" s="139"/>
      <c r="B266" s="210">
        <v>8</v>
      </c>
      <c r="C266" s="211" t="str">
        <f>C35</f>
        <v>Остала имовина</v>
      </c>
      <c r="D266" s="264">
        <f>G82</f>
        <v>0</v>
      </c>
      <c r="E266" s="265"/>
      <c r="F266" s="4"/>
      <c r="I266" s="140"/>
    </row>
    <row r="267" spans="1:9" ht="27" customHeight="1" thickBot="1">
      <c r="A267" s="139"/>
      <c r="B267" s="58"/>
      <c r="C267" s="59" t="s">
        <v>64</v>
      </c>
      <c r="D267" s="252">
        <f>SUM(D257:D266)-D259</f>
        <v>0</v>
      </c>
      <c r="E267" s="253"/>
      <c r="F267" s="4"/>
      <c r="I267" s="140"/>
    </row>
    <row r="268" spans="1:9" ht="12.75">
      <c r="A268" s="139"/>
      <c r="B268" s="30"/>
      <c r="C268" s="31"/>
      <c r="D268" s="32"/>
      <c r="E268" s="32"/>
      <c r="F268" s="4"/>
      <c r="I268" s="140"/>
    </row>
    <row r="269" spans="1:9" ht="12.75">
      <c r="A269" s="139"/>
      <c r="B269" s="30"/>
      <c r="C269" s="31"/>
      <c r="D269" s="32"/>
      <c r="E269" s="32"/>
      <c r="F269" s="4"/>
      <c r="I269" s="140"/>
    </row>
    <row r="270" spans="1:9" ht="135" customHeight="1">
      <c r="A270" s="142"/>
      <c r="B270" s="30"/>
      <c r="C270" s="31"/>
      <c r="D270" s="32"/>
      <c r="E270" s="32"/>
      <c r="F270" s="4"/>
      <c r="I270" s="140"/>
    </row>
    <row r="271" spans="1:9" ht="19.5" customHeight="1">
      <c r="A271" s="142"/>
      <c r="B271" s="30"/>
      <c r="C271" s="31"/>
      <c r="D271" s="32"/>
      <c r="E271" s="32"/>
      <c r="F271" s="4"/>
      <c r="I271" s="140"/>
    </row>
    <row r="272" spans="1:9" ht="12.75">
      <c r="A272" s="142"/>
      <c r="B272" s="30"/>
      <c r="C272" s="31"/>
      <c r="D272" s="32"/>
      <c r="E272" s="32"/>
      <c r="F272" s="4"/>
      <c r="I272" s="140"/>
    </row>
    <row r="273" spans="1:9" ht="15.75">
      <c r="A273" s="142"/>
      <c r="B273" s="30"/>
      <c r="C273" s="263" t="s">
        <v>99</v>
      </c>
      <c r="D273" s="263"/>
      <c r="E273" s="263"/>
      <c r="F273" s="263"/>
      <c r="G273" s="263"/>
      <c r="I273" s="140"/>
    </row>
    <row r="274" spans="1:9" ht="12.75">
      <c r="A274" s="142"/>
      <c r="B274" s="30"/>
      <c r="C274" s="179"/>
      <c r="D274" s="251"/>
      <c r="E274" s="251"/>
      <c r="F274" s="179"/>
      <c r="G274" s="179"/>
      <c r="I274" s="140"/>
    </row>
    <row r="275" spans="1:9" ht="12.75">
      <c r="A275" s="142"/>
      <c r="B275" s="3"/>
      <c r="C275" s="179"/>
      <c r="D275" s="179"/>
      <c r="E275" s="179"/>
      <c r="F275" s="179"/>
      <c r="G275" s="179"/>
      <c r="I275" s="140"/>
    </row>
    <row r="276" spans="1:9" ht="12.75">
      <c r="A276" s="142"/>
      <c r="B276" s="3"/>
      <c r="C276" s="18"/>
      <c r="D276" s="18"/>
      <c r="E276" s="18"/>
      <c r="F276" s="18"/>
      <c r="G276" s="18"/>
      <c r="I276" s="140"/>
    </row>
    <row r="277" spans="1:9" ht="12.75">
      <c r="A277" s="139"/>
      <c r="B277" s="3"/>
      <c r="C277" s="18"/>
      <c r="D277" s="18"/>
      <c r="E277" s="18"/>
      <c r="F277" s="18"/>
      <c r="G277" s="18"/>
      <c r="I277" s="140"/>
    </row>
    <row r="278" spans="1:9" ht="12.75">
      <c r="A278" s="139"/>
      <c r="B278" s="3"/>
      <c r="C278" s="18"/>
      <c r="D278" s="18"/>
      <c r="E278" s="18"/>
      <c r="F278" s="18"/>
      <c r="G278" s="18"/>
      <c r="I278" s="140"/>
    </row>
    <row r="279" spans="1:9" ht="12.75">
      <c r="A279" s="139"/>
      <c r="B279" s="3"/>
      <c r="I279" s="140"/>
    </row>
    <row r="280" spans="1:9" ht="12.75">
      <c r="A280" s="139"/>
      <c r="B280" s="3"/>
      <c r="D280" s="42" t="s">
        <v>88</v>
      </c>
      <c r="I280" s="140"/>
    </row>
    <row r="281" spans="1:9" ht="12.75">
      <c r="A281" s="139"/>
      <c r="B281" s="3"/>
      <c r="C281" s="12"/>
      <c r="D281" s="42" t="s">
        <v>46</v>
      </c>
      <c r="E281" s="7"/>
      <c r="F281" s="7"/>
      <c r="I281" s="140"/>
    </row>
    <row r="282" spans="1:9" ht="12.75">
      <c r="A282" s="139"/>
      <c r="B282" s="3"/>
      <c r="D282" s="42" t="s">
        <v>47</v>
      </c>
      <c r="E282" s="7"/>
      <c r="F282" s="7"/>
      <c r="I282" s="140"/>
    </row>
    <row r="283" spans="1:9" ht="12.75">
      <c r="A283" s="139"/>
      <c r="D283" s="42" t="s">
        <v>148</v>
      </c>
      <c r="E283" s="7"/>
      <c r="F283" s="7"/>
      <c r="I283" s="140"/>
    </row>
    <row r="284" spans="1:9" ht="12.75">
      <c r="A284" s="139"/>
      <c r="D284" s="42"/>
      <c r="E284" s="7"/>
      <c r="F284" s="7"/>
      <c r="I284" s="140"/>
    </row>
    <row r="285" spans="1:9" ht="12.75">
      <c r="A285" s="139"/>
      <c r="D285" s="42"/>
      <c r="E285" s="7"/>
      <c r="F285" s="7"/>
      <c r="I285" s="140"/>
    </row>
    <row r="286" spans="1:9" ht="12.75">
      <c r="A286" s="139"/>
      <c r="D286" s="42"/>
      <c r="E286" s="7"/>
      <c r="F286" s="7"/>
      <c r="I286" s="140"/>
    </row>
    <row r="287" spans="1:9" ht="12.75">
      <c r="A287" s="139"/>
      <c r="C287" s="43" t="s">
        <v>49</v>
      </c>
      <c r="D287" s="42"/>
      <c r="E287" s="7"/>
      <c r="F287" s="7"/>
      <c r="I287" s="140"/>
    </row>
    <row r="288" spans="1:9" ht="12.75">
      <c r="A288" s="139"/>
      <c r="B288" s="6">
        <v>1</v>
      </c>
      <c r="C288" s="13" t="s">
        <v>13</v>
      </c>
      <c r="D288" s="42"/>
      <c r="E288" s="7"/>
      <c r="F288" s="7"/>
      <c r="I288" s="140"/>
    </row>
    <row r="289" spans="1:9" ht="12.75">
      <c r="A289" s="139"/>
      <c r="B289" s="6">
        <v>2</v>
      </c>
      <c r="C289" s="13" t="s">
        <v>48</v>
      </c>
      <c r="D289" s="42"/>
      <c r="E289" s="7"/>
      <c r="F289" s="7"/>
      <c r="I289" s="140"/>
    </row>
    <row r="290" spans="1:9" ht="12.75">
      <c r="A290" s="139"/>
      <c r="B290" s="6">
        <v>3</v>
      </c>
      <c r="C290" s="13" t="s">
        <v>26</v>
      </c>
      <c r="D290" s="42"/>
      <c r="E290" s="7"/>
      <c r="F290" s="7"/>
      <c r="I290" s="140"/>
    </row>
    <row r="291" spans="1:9" ht="12.75">
      <c r="A291" s="139"/>
      <c r="B291" s="6">
        <v>4</v>
      </c>
      <c r="C291" s="13" t="s">
        <v>27</v>
      </c>
      <c r="D291" s="7"/>
      <c r="E291" s="7"/>
      <c r="F291" s="7"/>
      <c r="I291" s="140"/>
    </row>
    <row r="292" spans="1:9" ht="12.75">
      <c r="A292" s="139"/>
      <c r="B292" s="6"/>
      <c r="C292" s="13"/>
      <c r="D292" s="7"/>
      <c r="E292" s="7"/>
      <c r="F292" s="7"/>
      <c r="I292" s="140"/>
    </row>
    <row r="293" spans="1:9" ht="13.5" thickBot="1">
      <c r="A293" s="139"/>
      <c r="B293" s="163"/>
      <c r="C293" s="173"/>
      <c r="D293" s="160"/>
      <c r="E293" s="160"/>
      <c r="F293" s="160"/>
      <c r="G293" s="163"/>
      <c r="I293" s="140"/>
    </row>
    <row r="294" spans="1:9" ht="11.25" customHeight="1" thickBot="1">
      <c r="A294" s="139"/>
      <c r="B294" s="134"/>
      <c r="C294" s="134"/>
      <c r="D294" s="134"/>
      <c r="E294" s="134"/>
      <c r="F294" s="134"/>
      <c r="G294" s="134"/>
      <c r="H294" s="163"/>
      <c r="I294" s="140"/>
    </row>
    <row r="295" spans="1:9" ht="13.5" hidden="1" thickBot="1">
      <c r="A295" s="158"/>
      <c r="B295" s="50"/>
      <c r="H295" s="134"/>
      <c r="I295" s="164"/>
    </row>
    <row r="296" spans="1:9" ht="15">
      <c r="A296" s="130"/>
      <c r="B296" s="225" t="s">
        <v>50</v>
      </c>
      <c r="C296" s="225"/>
      <c r="D296" s="225"/>
      <c r="E296" s="225"/>
      <c r="I296" s="135"/>
    </row>
    <row r="297" spans="1:9" ht="12.75">
      <c r="A297" s="139"/>
      <c r="B297" s="50"/>
      <c r="I297" s="140"/>
    </row>
    <row r="298" spans="1:9" ht="12.75">
      <c r="A298" s="139"/>
      <c r="I298" s="140"/>
    </row>
    <row r="299" spans="1:9" ht="12.75">
      <c r="A299" s="139"/>
      <c r="I299" s="140"/>
    </row>
    <row r="300" spans="1:9" ht="12.75">
      <c r="A300" s="139"/>
      <c r="I300" s="140"/>
    </row>
    <row r="301" spans="1:9" ht="12.75">
      <c r="A301" s="139"/>
      <c r="I301" s="140"/>
    </row>
    <row r="302" spans="1:9" ht="12.75">
      <c r="A302" s="139"/>
      <c r="I302" s="140"/>
    </row>
    <row r="303" spans="1:9" ht="12.75">
      <c r="A303" s="139"/>
      <c r="I303" s="140"/>
    </row>
    <row r="304" spans="1:9" ht="12.75">
      <c r="A304" s="139"/>
      <c r="I304" s="140"/>
    </row>
    <row r="305" spans="1:9" ht="12.75">
      <c r="A305" s="139"/>
      <c r="I305" s="140"/>
    </row>
    <row r="306" spans="1:9" ht="12.75">
      <c r="A306" s="139"/>
      <c r="I306" s="140"/>
    </row>
    <row r="307" spans="1:9" ht="12.75">
      <c r="A307" s="139"/>
      <c r="I307" s="140"/>
    </row>
    <row r="308" spans="1:9" ht="12.75">
      <c r="A308" s="139"/>
      <c r="I308" s="140"/>
    </row>
    <row r="309" spans="1:9" ht="12.75">
      <c r="A309" s="139"/>
      <c r="I309" s="140"/>
    </row>
    <row r="310" spans="1:9" ht="12.75">
      <c r="A310" s="139"/>
      <c r="I310" s="140"/>
    </row>
    <row r="311" spans="1:9" ht="12.75">
      <c r="A311" s="139"/>
      <c r="I311" s="140"/>
    </row>
    <row r="312" spans="1:9" ht="12.75">
      <c r="A312" s="139"/>
      <c r="I312" s="140"/>
    </row>
    <row r="313" spans="1:9" ht="12.75">
      <c r="A313" s="139"/>
      <c r="I313" s="140"/>
    </row>
    <row r="314" spans="1:9" ht="12.75">
      <c r="A314" s="139"/>
      <c r="I314" s="140"/>
    </row>
    <row r="315" spans="1:9" ht="12.75">
      <c r="A315" s="139"/>
      <c r="I315" s="140"/>
    </row>
    <row r="316" spans="1:9" ht="12.75">
      <c r="A316" s="139"/>
      <c r="I316" s="140"/>
    </row>
    <row r="317" spans="1:9" ht="12.75">
      <c r="A317" s="139"/>
      <c r="I317" s="140"/>
    </row>
    <row r="318" spans="1:9" ht="12.75">
      <c r="A318" s="139"/>
      <c r="I318" s="140"/>
    </row>
    <row r="319" spans="1:9" ht="12.75">
      <c r="A319" s="139"/>
      <c r="I319" s="140"/>
    </row>
    <row r="320" spans="1:9" ht="12.75">
      <c r="A320" s="139"/>
      <c r="I320" s="140"/>
    </row>
    <row r="321" spans="1:9" ht="12.75">
      <c r="A321" s="139"/>
      <c r="I321" s="140"/>
    </row>
    <row r="322" spans="1:9" ht="12.75">
      <c r="A322" s="139"/>
      <c r="I322" s="140"/>
    </row>
    <row r="323" spans="1:9" ht="12.75">
      <c r="A323" s="139"/>
      <c r="I323" s="140"/>
    </row>
    <row r="324" spans="1:9" ht="12.75">
      <c r="A324" s="139"/>
      <c r="I324" s="140"/>
    </row>
    <row r="325" spans="1:9" ht="12.75">
      <c r="A325" s="139"/>
      <c r="I325" s="140"/>
    </row>
    <row r="326" spans="1:9" ht="12.75">
      <c r="A326" s="139"/>
      <c r="I326" s="140"/>
    </row>
    <row r="327" spans="1:9" ht="12.75">
      <c r="A327" s="139"/>
      <c r="I327" s="140"/>
    </row>
    <row r="328" spans="1:9" ht="12.75">
      <c r="A328" s="139"/>
      <c r="I328" s="140"/>
    </row>
    <row r="329" spans="1:9" ht="12.75">
      <c r="A329" s="139"/>
      <c r="I329" s="140"/>
    </row>
    <row r="330" spans="1:9" ht="12.75">
      <c r="A330" s="139"/>
      <c r="I330" s="140"/>
    </row>
    <row r="331" spans="1:9" ht="12.75">
      <c r="A331" s="139"/>
      <c r="I331" s="140"/>
    </row>
    <row r="332" spans="1:9" ht="12.75">
      <c r="A332" s="139"/>
      <c r="I332" s="140"/>
    </row>
    <row r="333" spans="1:9" ht="12.75">
      <c r="A333" s="139"/>
      <c r="I333" s="140"/>
    </row>
    <row r="334" spans="1:9" ht="12.75">
      <c r="A334" s="139"/>
      <c r="I334" s="140"/>
    </row>
    <row r="335" spans="1:9" ht="12.75">
      <c r="A335" s="139"/>
      <c r="I335" s="140"/>
    </row>
    <row r="336" spans="1:9" ht="12.75">
      <c r="A336" s="139"/>
      <c r="I336" s="140"/>
    </row>
    <row r="337" spans="1:9" ht="12.75">
      <c r="A337" s="139"/>
      <c r="I337" s="140"/>
    </row>
    <row r="338" spans="1:9" ht="12.75">
      <c r="A338" s="139"/>
      <c r="I338" s="140"/>
    </row>
    <row r="339" spans="1:9" ht="12.75">
      <c r="A339" s="139"/>
      <c r="I339" s="140"/>
    </row>
    <row r="340" spans="1:9" ht="12.75">
      <c r="A340" s="139"/>
      <c r="I340" s="140"/>
    </row>
    <row r="341" spans="1:9" ht="12.75">
      <c r="A341" s="139"/>
      <c r="I341" s="140"/>
    </row>
    <row r="342" spans="1:9" ht="12.75">
      <c r="A342" s="139"/>
      <c r="I342" s="140"/>
    </row>
    <row r="343" spans="1:9" ht="12.75">
      <c r="A343" s="139"/>
      <c r="I343" s="140"/>
    </row>
    <row r="344" spans="1:9" ht="12.75">
      <c r="A344" s="139"/>
      <c r="I344" s="140"/>
    </row>
    <row r="345" spans="1:9" ht="12.75">
      <c r="A345" s="139"/>
      <c r="I345" s="140"/>
    </row>
    <row r="346" spans="1:9" ht="12.75">
      <c r="A346" s="139"/>
      <c r="I346" s="140"/>
    </row>
    <row r="347" spans="1:9" ht="12.75">
      <c r="A347" s="139"/>
      <c r="I347" s="140"/>
    </row>
    <row r="348" spans="1:9" ht="12.75">
      <c r="A348" s="139"/>
      <c r="I348" s="140"/>
    </row>
    <row r="349" spans="1:9" ht="12.75">
      <c r="A349" s="139"/>
      <c r="I349" s="140"/>
    </row>
    <row r="350" spans="1:9" ht="12.75">
      <c r="A350" s="139"/>
      <c r="I350" s="140"/>
    </row>
    <row r="351" spans="1:9" ht="12.75">
      <c r="A351" s="139"/>
      <c r="I351" s="140"/>
    </row>
    <row r="352" spans="1:9" ht="12.75">
      <c r="A352" s="139"/>
      <c r="I352" s="140"/>
    </row>
    <row r="353" spans="1:9" ht="12.75">
      <c r="A353" s="139"/>
      <c r="I353" s="140"/>
    </row>
    <row r="354" spans="1:9" ht="12.75">
      <c r="A354" s="139"/>
      <c r="I354" s="140"/>
    </row>
    <row r="355" spans="1:9" ht="12.75">
      <c r="A355" s="139"/>
      <c r="I355" s="140"/>
    </row>
    <row r="356" spans="1:9" ht="12.75">
      <c r="A356" s="139"/>
      <c r="I356" s="140"/>
    </row>
    <row r="357" spans="1:9" ht="12.75">
      <c r="A357" s="139"/>
      <c r="I357" s="140"/>
    </row>
    <row r="358" spans="1:9" ht="12.75">
      <c r="A358" s="139"/>
      <c r="I358" s="140"/>
    </row>
    <row r="359" spans="1:9" ht="12.75">
      <c r="A359" s="139"/>
      <c r="I359" s="140"/>
    </row>
    <row r="360" spans="1:9" ht="12.75">
      <c r="A360" s="139"/>
      <c r="I360" s="140"/>
    </row>
    <row r="361" spans="1:9" ht="12.75">
      <c r="A361" s="139"/>
      <c r="I361" s="140"/>
    </row>
    <row r="362" spans="1:9" ht="12.75">
      <c r="A362" s="139"/>
      <c r="I362" s="140"/>
    </row>
    <row r="363" spans="1:9" ht="12.75">
      <c r="A363" s="139"/>
      <c r="I363" s="140"/>
    </row>
    <row r="364" spans="1:9" ht="12.75">
      <c r="A364" s="139"/>
      <c r="I364" s="140"/>
    </row>
    <row r="365" spans="1:9" ht="12.75">
      <c r="A365" s="139"/>
      <c r="I365" s="140"/>
    </row>
    <row r="366" spans="1:9" ht="12.75">
      <c r="A366" s="139"/>
      <c r="I366" s="140"/>
    </row>
    <row r="367" spans="1:9" ht="12.75">
      <c r="A367" s="139"/>
      <c r="I367" s="140"/>
    </row>
    <row r="368" spans="1:9" ht="12.75">
      <c r="A368" s="139"/>
      <c r="I368" s="140"/>
    </row>
    <row r="369" spans="1:9" ht="12.75">
      <c r="A369" s="139"/>
      <c r="I369" s="140"/>
    </row>
    <row r="370" spans="1:9" ht="12.75">
      <c r="A370" s="139"/>
      <c r="I370" s="140"/>
    </row>
    <row r="371" spans="1:9" ht="12.75">
      <c r="A371" s="139"/>
      <c r="I371" s="140"/>
    </row>
    <row r="372" spans="1:9" ht="12.75">
      <c r="A372" s="139"/>
      <c r="I372" s="140"/>
    </row>
    <row r="373" spans="1:9" ht="12.75">
      <c r="A373" s="139"/>
      <c r="I373" s="140"/>
    </row>
    <row r="374" spans="1:9" ht="12.75">
      <c r="A374" s="139"/>
      <c r="I374" s="140"/>
    </row>
    <row r="375" spans="1:9" ht="12.75">
      <c r="A375" s="139"/>
      <c r="I375" s="140"/>
    </row>
    <row r="376" spans="1:9" ht="12.75">
      <c r="A376" s="139"/>
      <c r="I376" s="140"/>
    </row>
    <row r="377" spans="1:9" ht="13.5" thickBot="1">
      <c r="A377" s="139"/>
      <c r="B377" s="163"/>
      <c r="C377" s="163"/>
      <c r="D377" s="163"/>
      <c r="E377" s="163"/>
      <c r="F377" s="163"/>
      <c r="G377" s="163"/>
      <c r="I377" s="140"/>
    </row>
    <row r="378" spans="1:9" ht="13.5" thickBot="1">
      <c r="A378" s="139"/>
      <c r="H378" s="163"/>
      <c r="I378" s="140"/>
    </row>
    <row r="379" spans="1:9" ht="13.5" thickBot="1">
      <c r="A379" s="158"/>
      <c r="I379" s="164"/>
    </row>
  </sheetData>
  <sheetProtection password="A43A" sheet="1" formatRows="0"/>
  <mergeCells count="54">
    <mergeCell ref="H165:H166"/>
    <mergeCell ref="D264:E264"/>
    <mergeCell ref="H199:H204"/>
    <mergeCell ref="D261:E261"/>
    <mergeCell ref="D262:E262"/>
    <mergeCell ref="D260:E260"/>
    <mergeCell ref="D263:E263"/>
    <mergeCell ref="D166:F166"/>
    <mergeCell ref="D257:E257"/>
    <mergeCell ref="D1:E1"/>
    <mergeCell ref="D266:E266"/>
    <mergeCell ref="C33:D33"/>
    <mergeCell ref="C35:D35"/>
    <mergeCell ref="D3:E3"/>
    <mergeCell ref="D2:E2"/>
    <mergeCell ref="D5:F5"/>
    <mergeCell ref="D6:E6"/>
    <mergeCell ref="C36:D36"/>
    <mergeCell ref="C28:D28"/>
    <mergeCell ref="B296:E296"/>
    <mergeCell ref="C57:E57"/>
    <mergeCell ref="C41:F41"/>
    <mergeCell ref="C227:D227"/>
    <mergeCell ref="F74:F75"/>
    <mergeCell ref="C72:F72"/>
    <mergeCell ref="C273:G273"/>
    <mergeCell ref="D265:E265"/>
    <mergeCell ref="D259:E259"/>
    <mergeCell ref="E92:G95"/>
    <mergeCell ref="B74:B75"/>
    <mergeCell ref="C74:C75"/>
    <mergeCell ref="D74:E74"/>
    <mergeCell ref="D274:E274"/>
    <mergeCell ref="D267:E267"/>
    <mergeCell ref="D258:E258"/>
    <mergeCell ref="E103:G104"/>
    <mergeCell ref="C229:D229"/>
    <mergeCell ref="D7:E7"/>
    <mergeCell ref="B24:B25"/>
    <mergeCell ref="C24:D25"/>
    <mergeCell ref="C30:D30"/>
    <mergeCell ref="C11:G11"/>
    <mergeCell ref="C29:D29"/>
    <mergeCell ref="C26:D26"/>
    <mergeCell ref="D8:E8"/>
    <mergeCell ref="C27:D27"/>
    <mergeCell ref="C34:D34"/>
    <mergeCell ref="G74:G75"/>
    <mergeCell ref="C31:D31"/>
    <mergeCell ref="C32:D32"/>
    <mergeCell ref="G2:H2"/>
    <mergeCell ref="G3:H3"/>
    <mergeCell ref="G4:H4"/>
    <mergeCell ref="F2:F4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portrait" paperSize="9" scale="66" r:id="rId4"/>
  <headerFooter alignWithMargins="0">
    <oddFooter>&amp;R&amp;P</oddFooter>
  </headerFooter>
  <rowBreaks count="5" manualBreakCount="5">
    <brk id="55" max="8" man="1"/>
    <brk id="108" max="8" man="1"/>
    <brk id="195" max="8" man="1"/>
    <brk id="234" max="8" man="1"/>
    <brk id="295" max="8" man="1"/>
  </rowBreaks>
  <ignoredErrors>
    <ignoredError sqref="F100 D94" unlockedFormula="1"/>
    <ignoredError sqref="D261" formula="1"/>
  </ignoredErrors>
  <drawing r:id="rId3"/>
  <legacyDrawing r:id="rId2"/>
  <oleObjects>
    <oleObject progId="Word.Document.8" shapeId="17384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</cp:lastModifiedBy>
  <cp:lastPrinted>2010-03-26T11:39:57Z</cp:lastPrinted>
  <dcterms:created xsi:type="dcterms:W3CDTF">1996-10-14T23:33:28Z</dcterms:created>
  <dcterms:modified xsi:type="dcterms:W3CDTF">2010-05-26T12:51:04Z</dcterms:modified>
  <cp:category/>
  <cp:version/>
  <cp:contentType/>
  <cp:contentStatus/>
</cp:coreProperties>
</file>